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55" yWindow="65521" windowWidth="11520" windowHeight="7185" activeTab="0"/>
  </bookViews>
  <sheets>
    <sheet name="参加報告書" sheetId="1" r:id="rId1"/>
    <sheet name="証明書" sheetId="2" state="hidden" r:id="rId2"/>
    <sheet name="記入例" sheetId="3" r:id="rId3"/>
    <sheet name="Sheet3" sheetId="4" r:id="rId4"/>
  </sheets>
  <definedNames/>
  <calcPr fullCalcOnLoad="1"/>
</workbook>
</file>

<file path=xl/sharedStrings.xml><?xml version="1.0" encoding="utf-8"?>
<sst xmlns="http://schemas.openxmlformats.org/spreadsheetml/2006/main" count="196" uniqueCount="54">
  <si>
    <t>研修会参加者報告書</t>
  </si>
  <si>
    <t>開 　催 　日</t>
  </si>
  <si>
    <t>会員番号</t>
  </si>
  <si>
    <t>氏　　名</t>
  </si>
  <si>
    <t>主　　 　　催</t>
  </si>
  <si>
    <t>研 修 会 名</t>
  </si>
  <si>
    <t>作成日</t>
  </si>
  <si>
    <t>作成者</t>
  </si>
  <si>
    <t>～</t>
  </si>
  <si>
    <t>№</t>
  </si>
  <si>
    <t>氏　名</t>
  </si>
  <si>
    <t>単位</t>
  </si>
  <si>
    <t>参 加 人 数</t>
  </si>
  <si>
    <t>※時間は、実時間です。</t>
  </si>
  <si>
    <t>以下の通り、研修会参加者名簿を提出いたします。</t>
  </si>
  <si>
    <t>※この名簿は、日本社会福祉士会の生涯研修管理システム運用目的でのみ使用します。</t>
  </si>
  <si>
    <t>事務局</t>
  </si>
  <si>
    <t>計</t>
  </si>
  <si>
    <t>名</t>
  </si>
  <si>
    <t>（会員</t>
  </si>
  <si>
    <t>非会員</t>
  </si>
  <si>
    <t>名）</t>
  </si>
  <si>
    <t>名 ・</t>
  </si>
  <si>
    <r>
      <t>時間</t>
    </r>
    <r>
      <rPr>
        <vertAlign val="superscript"/>
        <sz val="11"/>
        <rFont val="ＭＳ Ｐゴシック"/>
        <family val="3"/>
      </rPr>
      <t>※</t>
    </r>
  </si>
  <si>
    <t>※会員番号は分かる範囲で構いません。非会員につきしては、会員番号欄に「非会員」とご記入ください。</t>
  </si>
  <si>
    <t>※提出期限は、行事開催日から1週間以内とします。</t>
  </si>
  <si>
    <t>氏　名　</t>
  </si>
  <si>
    <t>一般社団法人　熊本県社会福祉士会</t>
  </si>
  <si>
    <t>会員№</t>
  </si>
  <si>
    <t>　　　 　  会長　黒田　信子</t>
  </si>
  <si>
    <t>№</t>
  </si>
  <si>
    <t>事務局長</t>
  </si>
  <si>
    <t>会長</t>
  </si>
  <si>
    <t>講師</t>
  </si>
  <si>
    <t>参加証明書</t>
  </si>
  <si>
    <t>講師証明書</t>
  </si>
  <si>
    <t>講師</t>
  </si>
  <si>
    <t>一般社団法人　熊本県社会福祉士会会長　様</t>
  </si>
  <si>
    <r>
      <t>この研修会参加は、(公社)日本社会福祉士会生涯研修制度のうち、（3）生涯研修制度独自の研修・実績の②研修講師で「1時間</t>
    </r>
    <r>
      <rPr>
        <b/>
        <sz val="10"/>
        <color indexed="8"/>
        <rFont val="HG丸ｺﾞｼｯｸM-PRO"/>
        <family val="3"/>
      </rPr>
      <t>」</t>
    </r>
    <r>
      <rPr>
        <sz val="10"/>
        <color indexed="8"/>
        <rFont val="HG丸ｺﾞｼｯｸM-PRO"/>
        <family val="3"/>
      </rPr>
      <t>となります。</t>
    </r>
  </si>
  <si>
    <r>
      <t>この研修会参加は、(公社)日本社会福祉士会生涯研修制度のうち、（3）生涯研修制度独自の研修・実績の①社会福祉士会が行う研修で認定社会福祉士会福祉士制度の認証を受けていない研修で「1時間</t>
    </r>
    <r>
      <rPr>
        <b/>
        <sz val="10"/>
        <color indexed="8"/>
        <rFont val="HG丸ｺﾞｼｯｸM-PRO"/>
        <family val="3"/>
      </rPr>
      <t>」</t>
    </r>
    <r>
      <rPr>
        <sz val="10"/>
        <color indexed="8"/>
        <rFont val="HG丸ｺﾞｼｯｸM-PRO"/>
        <family val="3"/>
      </rPr>
      <t>となります。</t>
    </r>
  </si>
  <si>
    <t>上記の者は、2017年12月16日に開催しました「意思決定支援のためのツール説明会①　復命研修」で講師を努めたことを証明します。</t>
  </si>
  <si>
    <t>上記の者は、2017年12月16日に開催しました「意思決定支援のためのツール説明会①　復命研修」に参加したことを証明します。</t>
  </si>
  <si>
    <t>時間</t>
  </si>
  <si>
    <t>深田　恭子</t>
  </si>
  <si>
    <t>トットちゃん風子育て研修</t>
  </si>
  <si>
    <t>○○○委員会</t>
  </si>
  <si>
    <t>←14：00、15：30で入力するとこの表示になります</t>
  </si>
  <si>
    <t>非会員</t>
  </si>
  <si>
    <t>黒柳徹子</t>
  </si>
  <si>
    <t>高田純次</t>
  </si>
  <si>
    <t>綾瀬はるか</t>
  </si>
  <si>
    <t>濵田岳</t>
  </si>
  <si>
    <t>佐々木望</t>
  </si>
  <si>
    <t>←6/18で入力するとこの表示になります。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</si>
</sst>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quot;年&quot;m&quot;月&quot;d&quot;日&quot;;@"/>
    <numFmt numFmtId="178" formatCode="h:mm;@"/>
  </numFmts>
  <fonts count="67">
    <font>
      <sz val="11"/>
      <color theme="1"/>
      <name val="Calibri"/>
      <family val="3"/>
    </font>
    <font>
      <sz val="11"/>
      <color indexed="8"/>
      <name val="ＭＳ Ｐゴシック"/>
      <family val="3"/>
    </font>
    <font>
      <sz val="6"/>
      <name val="ＭＳ Ｐゴシック"/>
      <family val="3"/>
    </font>
    <font>
      <vertAlign val="superscript"/>
      <sz val="11"/>
      <name val="ＭＳ Ｐゴシック"/>
      <family val="3"/>
    </font>
    <font>
      <sz val="10"/>
      <color indexed="8"/>
      <name val="HG丸ｺﾞｼｯｸM-PRO"/>
      <family val="3"/>
    </font>
    <font>
      <b/>
      <sz val="10"/>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1"/>
      <color indexed="8"/>
      <name val="HG丸ｺﾞｼｯｸM-PRO"/>
      <family val="3"/>
    </font>
    <font>
      <sz val="16"/>
      <color indexed="8"/>
      <name val="HG丸ｺﾞｼｯｸM-PRO"/>
      <family val="3"/>
    </font>
    <font>
      <sz val="10"/>
      <color indexed="8"/>
      <name val="ＭＳ Ｐゴシック"/>
      <family val="3"/>
    </font>
    <font>
      <sz val="14"/>
      <color indexed="8"/>
      <name val="HG丸ｺﾞｼｯｸM-PRO"/>
      <family val="3"/>
    </font>
    <font>
      <sz val="8"/>
      <color indexed="8"/>
      <name val="ＭＳ Ｐゴシック"/>
      <family val="3"/>
    </font>
    <font>
      <sz val="14"/>
      <name val="ＭＳ Ｐゴシック"/>
      <family val="3"/>
    </font>
    <font>
      <sz val="12"/>
      <color indexed="8"/>
      <name val="HG丸ｺﾞｼｯｸM-PRO"/>
      <family val="3"/>
    </font>
    <font>
      <sz val="9"/>
      <name val="ＭＳ Ｐゴシック"/>
      <family val="3"/>
    </font>
    <font>
      <sz val="10"/>
      <name val="ＭＳ Ｐゴシック"/>
      <family val="3"/>
    </font>
    <font>
      <sz val="12"/>
      <name val="ＭＳ Ｐゴシック"/>
      <family val="3"/>
    </font>
    <font>
      <sz val="12"/>
      <color indexed="8"/>
      <name val="ＭＳ Ｐゴシック"/>
      <family val="3"/>
    </font>
    <font>
      <b/>
      <sz val="14"/>
      <color indexed="8"/>
      <name val="ＭＳ Ｐゴシック"/>
      <family val="3"/>
    </font>
    <font>
      <sz val="9"/>
      <color indexed="8"/>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HG丸ｺﾞｼｯｸM-PRO"/>
      <family val="3"/>
    </font>
    <font>
      <sz val="16"/>
      <color theme="1"/>
      <name val="HG丸ｺﾞｼｯｸM-PRO"/>
      <family val="3"/>
    </font>
    <font>
      <sz val="10"/>
      <color theme="1"/>
      <name val="HG丸ｺﾞｼｯｸM-PRO"/>
      <family val="3"/>
    </font>
    <font>
      <sz val="10"/>
      <color theme="1"/>
      <name val="Calibri"/>
      <family val="3"/>
    </font>
    <font>
      <sz val="14"/>
      <color theme="1"/>
      <name val="HG丸ｺﾞｼｯｸM-PRO"/>
      <family val="3"/>
    </font>
    <font>
      <sz val="8"/>
      <color theme="1"/>
      <name val="Calibri"/>
      <family val="3"/>
    </font>
    <font>
      <sz val="14"/>
      <name val="Calibri"/>
      <family val="3"/>
    </font>
    <font>
      <sz val="12"/>
      <color theme="1"/>
      <name val="HG丸ｺﾞｼｯｸM-PRO"/>
      <family val="3"/>
    </font>
    <font>
      <sz val="9"/>
      <name val="Calibri"/>
      <family val="3"/>
    </font>
    <font>
      <sz val="12"/>
      <name val="Calibri"/>
      <family val="3"/>
    </font>
    <font>
      <sz val="12"/>
      <color theme="1"/>
      <name val="Calibri"/>
      <family val="3"/>
    </font>
    <font>
      <b/>
      <sz val="14"/>
      <color theme="1"/>
      <name val="Calibri"/>
      <family val="3"/>
    </font>
    <font>
      <sz val="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1" tint="0.34999001026153564"/>
      </left>
      <right style="thin">
        <color theme="1" tint="0.34999001026153564"/>
      </right>
      <top style="thin">
        <color theme="1" tint="0.34999001026153564"/>
      </top>
      <bottom style="thin">
        <color theme="1" tint="0.34999001026153564"/>
      </bottom>
    </border>
    <border>
      <left/>
      <right/>
      <top style="thin">
        <color theme="1" tint="0.34999001026153564"/>
      </top>
      <bottom/>
    </border>
    <border>
      <left style="thin">
        <color theme="1" tint="0.34999001026153564"/>
      </left>
      <right/>
      <top style="thin">
        <color theme="1" tint="0.34999001026153564"/>
      </top>
      <bottom style="thin">
        <color theme="1" tint="0.34999001026153564"/>
      </bottom>
    </border>
    <border>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right/>
      <top style="thin"/>
      <bottom style="thin"/>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right/>
      <top/>
      <bottom style="thin"/>
    </border>
    <border>
      <left style="thin"/>
      <right/>
      <top style="thin">
        <color theme="1" tint="0.34999001026153564"/>
      </top>
      <bottom style="thin">
        <color theme="1" tint="0.34999001026153564"/>
      </bottom>
    </border>
    <border>
      <left/>
      <right style="thin"/>
      <top style="thin">
        <color theme="1" tint="0.34999001026153564"/>
      </top>
      <bottom style="thin">
        <color theme="1" tint="0.34999001026153564"/>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18">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horizontal="center" vertical="center"/>
    </xf>
    <xf numFmtId="0" fontId="53" fillId="0" borderId="0" xfId="0" applyFont="1" applyBorder="1" applyAlignment="1">
      <alignment horizontal="center" vertical="center"/>
    </xf>
    <xf numFmtId="177" fontId="53" fillId="0" borderId="0" xfId="0" applyNumberFormat="1" applyFont="1" applyBorder="1" applyAlignment="1">
      <alignment horizontal="center" vertical="center" shrinkToFit="1"/>
    </xf>
    <xf numFmtId="0" fontId="54" fillId="0" borderId="0" xfId="0" applyFont="1" applyAlignment="1">
      <alignment vertical="center"/>
    </xf>
    <xf numFmtId="31" fontId="54" fillId="0" borderId="0" xfId="0" applyNumberFormat="1" applyFont="1" applyAlignment="1">
      <alignment vertical="center"/>
    </xf>
    <xf numFmtId="0" fontId="54" fillId="0" borderId="0" xfId="0" applyFont="1" applyAlignment="1">
      <alignment horizontal="center" vertical="center"/>
    </xf>
    <xf numFmtId="0" fontId="54" fillId="0" borderId="0" xfId="0" applyFont="1" applyBorder="1" applyAlignment="1">
      <alignment horizontal="center" vertical="center"/>
    </xf>
    <xf numFmtId="0" fontId="55" fillId="0" borderId="0" xfId="0" applyFont="1" applyAlignment="1">
      <alignment horizontal="center" vertical="center" wrapText="1"/>
    </xf>
    <xf numFmtId="0" fontId="55" fillId="0" borderId="0" xfId="0" applyFont="1" applyAlignment="1">
      <alignment horizontal="center" vertical="center"/>
    </xf>
    <xf numFmtId="0" fontId="54" fillId="0" borderId="0" xfId="0" applyFont="1" applyAlignment="1">
      <alignment/>
    </xf>
    <xf numFmtId="0" fontId="54" fillId="0" borderId="0" xfId="0" applyFont="1" applyBorder="1" applyAlignment="1">
      <alignment horizontal="right"/>
    </xf>
    <xf numFmtId="0" fontId="54" fillId="0" borderId="0" xfId="0" applyFont="1" applyBorder="1" applyAlignment="1">
      <alignment horizontal="left"/>
    </xf>
    <xf numFmtId="31" fontId="54" fillId="0" borderId="0" xfId="0" applyNumberFormat="1" applyFont="1" applyAlignment="1">
      <alignment vertical="center" shrinkToFit="1"/>
    </xf>
    <xf numFmtId="0" fontId="56" fillId="0" borderId="0" xfId="0" applyFont="1" applyAlignment="1">
      <alignment horizontal="right" vertical="center"/>
    </xf>
    <xf numFmtId="0" fontId="56" fillId="0" borderId="0" xfId="0" applyFont="1" applyAlignment="1">
      <alignment horizontal="center" vertical="center"/>
    </xf>
    <xf numFmtId="0" fontId="54" fillId="0" borderId="0" xfId="0" applyFont="1" applyAlignment="1">
      <alignment horizontal="center"/>
    </xf>
    <xf numFmtId="0" fontId="56" fillId="0" borderId="0" xfId="0" applyFont="1" applyAlignment="1">
      <alignment vertical="center"/>
    </xf>
    <xf numFmtId="0" fontId="56" fillId="0" borderId="0" xfId="0" applyFont="1" applyAlignment="1">
      <alignment horizontal="center" vertical="center" wrapText="1"/>
    </xf>
    <xf numFmtId="0" fontId="56" fillId="0" borderId="0" xfId="0" applyFont="1" applyAlignment="1">
      <alignment vertical="center" wrapText="1"/>
    </xf>
    <xf numFmtId="0" fontId="57" fillId="0" borderId="0" xfId="0" applyFont="1" applyBorder="1" applyAlignment="1">
      <alignment vertical="center"/>
    </xf>
    <xf numFmtId="0" fontId="57" fillId="0" borderId="0" xfId="0" applyFont="1" applyBorder="1" applyAlignment="1">
      <alignment vertical="center"/>
    </xf>
    <xf numFmtId="0" fontId="0" fillId="0" borderId="0" xfId="0" applyBorder="1" applyAlignment="1">
      <alignment vertical="center"/>
    </xf>
    <xf numFmtId="0" fontId="58" fillId="0" borderId="0" xfId="0" applyFont="1" applyAlignment="1">
      <alignment vertical="center"/>
    </xf>
    <xf numFmtId="0" fontId="59" fillId="0" borderId="10" xfId="0" applyFont="1" applyBorder="1" applyAlignment="1">
      <alignment horizontal="center" vertical="center" wrapText="1"/>
    </xf>
    <xf numFmtId="0" fontId="60" fillId="0" borderId="0" xfId="0" applyFont="1" applyAlignment="1">
      <alignment horizontal="left" vertical="center"/>
    </xf>
    <xf numFmtId="0" fontId="56" fillId="0" borderId="0" xfId="0" applyFont="1" applyAlignment="1">
      <alignment horizontal="center"/>
    </xf>
    <xf numFmtId="0" fontId="56" fillId="0" borderId="0" xfId="0" applyFont="1" applyBorder="1" applyAlignment="1">
      <alignment horizontal="center"/>
    </xf>
    <xf numFmtId="0" fontId="54" fillId="0" borderId="0" xfId="0" applyFont="1" applyAlignment="1">
      <alignment horizontal="center" vertical="center"/>
    </xf>
    <xf numFmtId="0" fontId="58" fillId="0" borderId="0" xfId="0" applyFont="1" applyAlignment="1">
      <alignment horizontal="center" vertical="center"/>
    </xf>
    <xf numFmtId="0" fontId="55" fillId="0" borderId="0" xfId="0" applyFont="1" applyAlignment="1">
      <alignment horizontal="center" vertical="center" wrapText="1"/>
    </xf>
    <xf numFmtId="0" fontId="55" fillId="0" borderId="0" xfId="0" applyFont="1" applyAlignment="1">
      <alignment horizontal="center" vertical="center"/>
    </xf>
    <xf numFmtId="0" fontId="0" fillId="0" borderId="10" xfId="0" applyBorder="1" applyAlignment="1">
      <alignment horizontal="center" vertical="center"/>
    </xf>
    <xf numFmtId="0" fontId="61" fillId="0" borderId="0" xfId="0" applyFont="1" applyAlignment="1">
      <alignment horizontal="center" vertical="center"/>
    </xf>
    <xf numFmtId="0" fontId="61" fillId="0" borderId="0" xfId="0" applyFont="1" applyAlignment="1">
      <alignment vertical="center"/>
    </xf>
    <xf numFmtId="0" fontId="53" fillId="0" borderId="11" xfId="0" applyFont="1" applyBorder="1" applyAlignment="1">
      <alignment vertical="center"/>
    </xf>
    <xf numFmtId="0" fontId="62" fillId="0" borderId="12" xfId="0" applyFont="1" applyBorder="1" applyAlignment="1">
      <alignment horizontal="center" vertical="center"/>
    </xf>
    <xf numFmtId="0" fontId="62" fillId="0" borderId="13" xfId="0" applyFont="1" applyBorder="1" applyAlignment="1">
      <alignment horizontal="center" vertical="center"/>
    </xf>
    <xf numFmtId="177" fontId="62" fillId="0" borderId="14" xfId="0" applyNumberFormat="1" applyFont="1" applyBorder="1" applyAlignment="1">
      <alignment horizontal="center" vertical="center" shrinkToFit="1"/>
    </xf>
    <xf numFmtId="0" fontId="58" fillId="0" borderId="0" xfId="0" applyFont="1" applyAlignment="1">
      <alignment horizontal="center" vertical="center" wrapText="1"/>
    </xf>
    <xf numFmtId="0" fontId="0" fillId="0" borderId="10" xfId="0" applyBorder="1" applyAlignment="1">
      <alignment horizontal="center" vertical="center"/>
    </xf>
    <xf numFmtId="0" fontId="44" fillId="0" borderId="0" xfId="0" applyFont="1" applyAlignment="1">
      <alignment vertical="center"/>
    </xf>
    <xf numFmtId="32" fontId="44" fillId="0" borderId="0" xfId="0" applyNumberFormat="1" applyFont="1" applyAlignment="1">
      <alignment vertical="center"/>
    </xf>
    <xf numFmtId="0" fontId="62" fillId="33" borderId="13" xfId="0" applyFont="1" applyFill="1" applyBorder="1" applyAlignment="1">
      <alignment horizontal="center" vertical="center"/>
    </xf>
    <xf numFmtId="32" fontId="53" fillId="0" borderId="13" xfId="0" applyNumberFormat="1" applyFont="1" applyBorder="1" applyAlignment="1">
      <alignment horizontal="center" vertical="center"/>
    </xf>
    <xf numFmtId="32" fontId="53" fillId="0" borderId="14" xfId="0" applyNumberFormat="1" applyFont="1" applyBorder="1" applyAlignment="1">
      <alignment horizontal="center" vertical="center"/>
    </xf>
    <xf numFmtId="32" fontId="53" fillId="0" borderId="12" xfId="0" applyNumberFormat="1" applyFont="1" applyBorder="1" applyAlignment="1">
      <alignment horizontal="center" vertical="center"/>
    </xf>
    <xf numFmtId="56" fontId="53" fillId="0" borderId="13" xfId="0" applyNumberFormat="1" applyFont="1" applyBorder="1" applyAlignment="1">
      <alignment horizontal="center" vertical="center"/>
    </xf>
    <xf numFmtId="56" fontId="53" fillId="0" borderId="14" xfId="0" applyNumberFormat="1" applyFont="1" applyBorder="1" applyAlignment="1">
      <alignment horizontal="center" vertical="center"/>
    </xf>
    <xf numFmtId="0" fontId="0" fillId="0" borderId="0" xfId="0" applyAlignment="1">
      <alignment horizontal="center"/>
    </xf>
    <xf numFmtId="0" fontId="0" fillId="0" borderId="15" xfId="0"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34" borderId="12" xfId="0" applyFill="1" applyBorder="1" applyAlignment="1">
      <alignment horizontal="left"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177" fontId="53" fillId="0" borderId="12" xfId="0" applyNumberFormat="1" applyFont="1" applyBorder="1" applyAlignment="1">
      <alignment horizontal="center" vertical="center"/>
    </xf>
    <xf numFmtId="177" fontId="53" fillId="0" borderId="13" xfId="0" applyNumberFormat="1" applyFont="1" applyBorder="1" applyAlignment="1">
      <alignment horizontal="center" vertical="center"/>
    </xf>
    <xf numFmtId="0" fontId="0" fillId="0" borderId="10" xfId="0" applyBorder="1" applyAlignment="1">
      <alignment horizontal="center" vertical="center"/>
    </xf>
    <xf numFmtId="0" fontId="63" fillId="0" borderId="0" xfId="0" applyFont="1" applyAlignment="1">
      <alignment horizontal="left" vertical="center"/>
    </xf>
    <xf numFmtId="0" fontId="64" fillId="0" borderId="0" xfId="0" applyFont="1" applyAlignment="1">
      <alignment horizontal="left" vertical="top"/>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53" fillId="0" borderId="16" xfId="0" applyFont="1" applyBorder="1" applyAlignment="1">
      <alignment horizontal="center" vertical="center"/>
    </xf>
    <xf numFmtId="0" fontId="53" fillId="0" borderId="17" xfId="0" applyFont="1" applyBorder="1" applyAlignment="1">
      <alignment horizontal="center" vertical="center"/>
    </xf>
    <xf numFmtId="0" fontId="65" fillId="0" borderId="0" xfId="0" applyFont="1" applyAlignment="1">
      <alignment horizontal="center" vertical="center"/>
    </xf>
    <xf numFmtId="177" fontId="0" fillId="0" borderId="18" xfId="0" applyNumberFormat="1" applyBorder="1" applyAlignment="1">
      <alignment horizontal="center"/>
    </xf>
    <xf numFmtId="0" fontId="53" fillId="0" borderId="10" xfId="0" applyFont="1" applyBorder="1" applyAlignment="1">
      <alignment horizontal="center" vertical="center"/>
    </xf>
    <xf numFmtId="0" fontId="0" fillId="0" borderId="10" xfId="0" applyFill="1" applyBorder="1" applyAlignment="1">
      <alignment horizontal="center" vertical="center" shrinkToFit="1"/>
    </xf>
    <xf numFmtId="0" fontId="57" fillId="0" borderId="10" xfId="0" applyFont="1" applyBorder="1" applyAlignment="1">
      <alignment horizontal="center" vertical="center"/>
    </xf>
    <xf numFmtId="0" fontId="57" fillId="0" borderId="19" xfId="0" applyFont="1" applyBorder="1" applyAlignment="1">
      <alignment horizontal="center" vertical="center"/>
    </xf>
    <xf numFmtId="0" fontId="57" fillId="0" borderId="13" xfId="0" applyFont="1" applyBorder="1" applyAlignment="1">
      <alignment horizontal="center" vertical="center"/>
    </xf>
    <xf numFmtId="0" fontId="57" fillId="0" borderId="14" xfId="0" applyFont="1" applyBorder="1" applyAlignment="1">
      <alignment horizontal="center" vertical="center"/>
    </xf>
    <xf numFmtId="0" fontId="0" fillId="0" borderId="19" xfId="0" applyBorder="1" applyAlignment="1">
      <alignment horizontal="center" vertical="center"/>
    </xf>
    <xf numFmtId="0" fontId="57" fillId="0" borderId="20" xfId="0" applyFont="1" applyBorder="1" applyAlignment="1">
      <alignment horizontal="center" vertical="center"/>
    </xf>
    <xf numFmtId="0" fontId="0" fillId="0" borderId="20" xfId="0" applyBorder="1" applyAlignment="1">
      <alignment horizontal="center" vertical="center"/>
    </xf>
    <xf numFmtId="0" fontId="53" fillId="0" borderId="0" xfId="0" applyFont="1" applyBorder="1" applyAlignment="1">
      <alignment horizontal="right" vertical="center"/>
    </xf>
    <xf numFmtId="0" fontId="53" fillId="0" borderId="0" xfId="0" applyFont="1" applyBorder="1" applyAlignment="1">
      <alignment vertical="center"/>
    </xf>
    <xf numFmtId="0" fontId="53" fillId="0" borderId="14" xfId="0" applyFont="1" applyBorder="1" applyAlignment="1">
      <alignment horizontal="left" vertical="center"/>
    </xf>
    <xf numFmtId="0" fontId="53" fillId="0" borderId="10" xfId="0" applyFont="1" applyBorder="1" applyAlignment="1">
      <alignment horizontal="left" vertical="center"/>
    </xf>
    <xf numFmtId="0" fontId="53" fillId="0" borderId="10" xfId="0" applyFont="1" applyBorder="1" applyAlignment="1">
      <alignment horizontal="right" vertical="center"/>
    </xf>
    <xf numFmtId="0" fontId="53" fillId="0" borderId="12" xfId="0" applyFont="1" applyBorder="1" applyAlignment="1">
      <alignment horizontal="right" vertical="center"/>
    </xf>
    <xf numFmtId="0" fontId="0" fillId="35" borderId="10" xfId="0" applyFill="1" applyBorder="1" applyAlignment="1">
      <alignment horizontal="center" vertical="center"/>
    </xf>
    <xf numFmtId="0" fontId="0" fillId="0" borderId="10" xfId="0" applyFill="1" applyBorder="1" applyAlignment="1">
      <alignment horizontal="center" vertical="center"/>
    </xf>
    <xf numFmtId="0" fontId="0" fillId="34" borderId="10" xfId="0" applyFill="1" applyBorder="1" applyAlignment="1">
      <alignment horizontal="center" vertical="center" shrinkToFit="1"/>
    </xf>
    <xf numFmtId="0" fontId="57" fillId="0" borderId="0" xfId="0" applyFont="1" applyBorder="1" applyAlignment="1">
      <alignment horizontal="left" vertical="center"/>
    </xf>
    <xf numFmtId="0" fontId="66" fillId="0" borderId="0" xfId="0" applyFont="1" applyBorder="1" applyAlignment="1">
      <alignment horizontal="left" vertical="center"/>
    </xf>
    <xf numFmtId="0" fontId="48" fillId="0" borderId="0" xfId="0" applyFont="1" applyAlignment="1">
      <alignment horizontal="left" vertical="center"/>
    </xf>
    <xf numFmtId="0" fontId="0" fillId="0" borderId="10" xfId="0" applyBorder="1" applyAlignment="1">
      <alignment horizontal="center" vertical="center" shrinkToFit="1"/>
    </xf>
    <xf numFmtId="0" fontId="58" fillId="0" borderId="0" xfId="0" applyFont="1" applyAlignment="1">
      <alignment horizontal="center" vertical="center"/>
    </xf>
    <xf numFmtId="0" fontId="54" fillId="0" borderId="0" xfId="0" applyFont="1" applyAlignment="1">
      <alignment horizontal="left" vertical="center"/>
    </xf>
    <xf numFmtId="0" fontId="54" fillId="0" borderId="0" xfId="0" applyFont="1" applyAlignment="1">
      <alignment horizontal="center" vertical="center"/>
    </xf>
    <xf numFmtId="0" fontId="61" fillId="0" borderId="0" xfId="0" applyFont="1" applyAlignment="1">
      <alignment horizontal="center" vertical="center" shrinkToFit="1"/>
    </xf>
    <xf numFmtId="0" fontId="58" fillId="0" borderId="0" xfId="0" applyFont="1" applyAlignment="1">
      <alignment horizontal="center" vertical="center" wrapText="1"/>
    </xf>
    <xf numFmtId="0" fontId="56" fillId="0" borderId="0" xfId="0" applyFont="1" applyAlignment="1">
      <alignment horizontal="left" vertical="center" wrapText="1"/>
    </xf>
    <xf numFmtId="0" fontId="55" fillId="0" borderId="0" xfId="0" applyFont="1" applyAlignment="1">
      <alignment horizontal="right"/>
    </xf>
    <xf numFmtId="0" fontId="55" fillId="0" borderId="18" xfId="0" applyFont="1" applyBorder="1" applyAlignment="1">
      <alignment horizontal="center"/>
    </xf>
    <xf numFmtId="177" fontId="44" fillId="0" borderId="12" xfId="0" applyNumberFormat="1" applyFont="1" applyBorder="1" applyAlignment="1">
      <alignment horizontal="center" vertical="center"/>
    </xf>
    <xf numFmtId="177" fontId="44" fillId="0" borderId="13" xfId="0" applyNumberFormat="1" applyFont="1" applyBorder="1" applyAlignment="1">
      <alignment horizontal="center" vertical="center"/>
    </xf>
    <xf numFmtId="32" fontId="44" fillId="0" borderId="12" xfId="0" applyNumberFormat="1" applyFont="1" applyBorder="1" applyAlignment="1">
      <alignment horizontal="center" vertical="center"/>
    </xf>
    <xf numFmtId="32" fontId="44" fillId="0" borderId="13" xfId="0" applyNumberFormat="1" applyFont="1" applyBorder="1" applyAlignment="1">
      <alignment horizontal="center" vertical="center"/>
    </xf>
    <xf numFmtId="32" fontId="44" fillId="0" borderId="14" xfId="0" applyNumberFormat="1" applyFont="1" applyBorder="1" applyAlignment="1">
      <alignment horizontal="center" vertical="center"/>
    </xf>
    <xf numFmtId="0" fontId="44" fillId="0" borderId="13" xfId="0" applyNumberFormat="1" applyFont="1" applyBorder="1" applyAlignment="1">
      <alignment horizontal="center" vertical="center"/>
    </xf>
    <xf numFmtId="0" fontId="44" fillId="0" borderId="14" xfId="0" applyNumberFormat="1" applyFont="1" applyBorder="1" applyAlignment="1">
      <alignment horizontal="center" vertical="center"/>
    </xf>
    <xf numFmtId="0" fontId="44" fillId="0" borderId="10" xfId="0" applyFont="1" applyBorder="1" applyAlignment="1">
      <alignment horizontal="center" vertical="center"/>
    </xf>
    <xf numFmtId="0" fontId="44" fillId="0" borderId="10" xfId="0" applyFont="1" applyFill="1" applyBorder="1" applyAlignment="1">
      <alignment horizontal="center" vertical="center" shrinkToFit="1"/>
    </xf>
    <xf numFmtId="0" fontId="44" fillId="34" borderId="10" xfId="0" applyFont="1" applyFill="1" applyBorder="1" applyAlignment="1">
      <alignment horizontal="center" vertical="center" shrinkToFit="1"/>
    </xf>
    <xf numFmtId="0" fontId="44" fillId="35" borderId="10" xfId="0" applyFont="1" applyFill="1" applyBorder="1" applyAlignment="1">
      <alignment horizontal="center" vertical="center"/>
    </xf>
    <xf numFmtId="0" fontId="44" fillId="0" borderId="10" xfId="0" applyFont="1" applyBorder="1" applyAlignment="1">
      <alignment horizontal="right" vertical="center"/>
    </xf>
    <xf numFmtId="0" fontId="44" fillId="0" borderId="12" xfId="0" applyFont="1" applyBorder="1" applyAlignment="1">
      <alignment horizontal="right" vertical="center"/>
    </xf>
    <xf numFmtId="0" fontId="44" fillId="34" borderId="12" xfId="0" applyFont="1" applyFill="1" applyBorder="1" applyAlignment="1">
      <alignment horizontal="left" vertical="center"/>
    </xf>
    <xf numFmtId="177" fontId="44" fillId="0" borderId="18" xfId="0" applyNumberFormat="1" applyFont="1" applyBorder="1" applyAlignment="1">
      <alignment horizontal="center"/>
    </xf>
    <xf numFmtId="0" fontId="44" fillId="0" borderId="15"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1</xdr:col>
      <xdr:colOff>219075</xdr:colOff>
      <xdr:row>2</xdr:row>
      <xdr:rowOff>133350</xdr:rowOff>
    </xdr:to>
    <xdr:pic>
      <xdr:nvPicPr>
        <xdr:cNvPr id="1" name="図 5"/>
        <xdr:cNvPicPr preferRelativeResize="1">
          <a:picLocks noChangeAspect="1"/>
        </xdr:cNvPicPr>
      </xdr:nvPicPr>
      <xdr:blipFill>
        <a:blip r:embed="rId1"/>
        <a:stretch>
          <a:fillRect/>
        </a:stretch>
      </xdr:blipFill>
      <xdr:spPr>
        <a:xfrm>
          <a:off x="0" y="38100"/>
          <a:ext cx="542925" cy="533400"/>
        </a:xfrm>
        <a:prstGeom prst="rect">
          <a:avLst/>
        </a:prstGeom>
        <a:noFill/>
        <a:ln w="9525" cmpd="sng">
          <a:noFill/>
        </a:ln>
      </xdr:spPr>
    </xdr:pic>
    <xdr:clientData/>
  </xdr:twoCellAnchor>
  <xdr:twoCellAnchor>
    <xdr:from>
      <xdr:col>8</xdr:col>
      <xdr:colOff>38100</xdr:colOff>
      <xdr:row>0</xdr:row>
      <xdr:rowOff>0</xdr:rowOff>
    </xdr:from>
    <xdr:to>
      <xdr:col>9</xdr:col>
      <xdr:colOff>0</xdr:colOff>
      <xdr:row>2</xdr:row>
      <xdr:rowOff>95250</xdr:rowOff>
    </xdr:to>
    <xdr:pic>
      <xdr:nvPicPr>
        <xdr:cNvPr id="2" name="図 5"/>
        <xdr:cNvPicPr preferRelativeResize="1">
          <a:picLocks noChangeAspect="1"/>
        </xdr:cNvPicPr>
      </xdr:nvPicPr>
      <xdr:blipFill>
        <a:blip r:embed="rId1"/>
        <a:stretch>
          <a:fillRect/>
        </a:stretch>
      </xdr:blipFill>
      <xdr:spPr>
        <a:xfrm>
          <a:off x="4924425" y="0"/>
          <a:ext cx="542925" cy="533400"/>
        </a:xfrm>
        <a:prstGeom prst="rect">
          <a:avLst/>
        </a:prstGeom>
        <a:noFill/>
        <a:ln w="9525" cmpd="sng">
          <a:noFill/>
        </a:ln>
      </xdr:spPr>
    </xdr:pic>
    <xdr:clientData/>
  </xdr:twoCellAnchor>
  <xdr:twoCellAnchor>
    <xdr:from>
      <xdr:col>0</xdr:col>
      <xdr:colOff>0</xdr:colOff>
      <xdr:row>17</xdr:row>
      <xdr:rowOff>38100</xdr:rowOff>
    </xdr:from>
    <xdr:to>
      <xdr:col>1</xdr:col>
      <xdr:colOff>219075</xdr:colOff>
      <xdr:row>19</xdr:row>
      <xdr:rowOff>133350</xdr:rowOff>
    </xdr:to>
    <xdr:pic>
      <xdr:nvPicPr>
        <xdr:cNvPr id="3" name="図 5"/>
        <xdr:cNvPicPr preferRelativeResize="1">
          <a:picLocks noChangeAspect="1"/>
        </xdr:cNvPicPr>
      </xdr:nvPicPr>
      <xdr:blipFill>
        <a:blip r:embed="rId1"/>
        <a:stretch>
          <a:fillRect/>
        </a:stretch>
      </xdr:blipFill>
      <xdr:spPr>
        <a:xfrm>
          <a:off x="0" y="4162425"/>
          <a:ext cx="542925" cy="533400"/>
        </a:xfrm>
        <a:prstGeom prst="rect">
          <a:avLst/>
        </a:prstGeom>
        <a:noFill/>
        <a:ln w="9525" cmpd="sng">
          <a:noFill/>
        </a:ln>
      </xdr:spPr>
    </xdr:pic>
    <xdr:clientData/>
  </xdr:twoCellAnchor>
  <xdr:twoCellAnchor>
    <xdr:from>
      <xdr:col>8</xdr:col>
      <xdr:colOff>38100</xdr:colOff>
      <xdr:row>17</xdr:row>
      <xdr:rowOff>0</xdr:rowOff>
    </xdr:from>
    <xdr:to>
      <xdr:col>9</xdr:col>
      <xdr:colOff>0</xdr:colOff>
      <xdr:row>19</xdr:row>
      <xdr:rowOff>95250</xdr:rowOff>
    </xdr:to>
    <xdr:pic>
      <xdr:nvPicPr>
        <xdr:cNvPr id="4" name="図 5"/>
        <xdr:cNvPicPr preferRelativeResize="1">
          <a:picLocks noChangeAspect="1"/>
        </xdr:cNvPicPr>
      </xdr:nvPicPr>
      <xdr:blipFill>
        <a:blip r:embed="rId1"/>
        <a:stretch>
          <a:fillRect/>
        </a:stretch>
      </xdr:blipFill>
      <xdr:spPr>
        <a:xfrm>
          <a:off x="4924425" y="4124325"/>
          <a:ext cx="542925" cy="533400"/>
        </a:xfrm>
        <a:prstGeom prst="rect">
          <a:avLst/>
        </a:prstGeom>
        <a:noFill/>
        <a:ln w="9525" cmpd="sng">
          <a:noFill/>
        </a:ln>
      </xdr:spPr>
    </xdr:pic>
    <xdr:clientData/>
  </xdr:twoCellAnchor>
  <xdr:twoCellAnchor>
    <xdr:from>
      <xdr:col>0</xdr:col>
      <xdr:colOff>0</xdr:colOff>
      <xdr:row>33</xdr:row>
      <xdr:rowOff>47625</xdr:rowOff>
    </xdr:from>
    <xdr:to>
      <xdr:col>1</xdr:col>
      <xdr:colOff>219075</xdr:colOff>
      <xdr:row>35</xdr:row>
      <xdr:rowOff>142875</xdr:rowOff>
    </xdr:to>
    <xdr:pic>
      <xdr:nvPicPr>
        <xdr:cNvPr id="5" name="図 5"/>
        <xdr:cNvPicPr preferRelativeResize="1">
          <a:picLocks noChangeAspect="1"/>
        </xdr:cNvPicPr>
      </xdr:nvPicPr>
      <xdr:blipFill>
        <a:blip r:embed="rId1"/>
        <a:stretch>
          <a:fillRect/>
        </a:stretch>
      </xdr:blipFill>
      <xdr:spPr>
        <a:xfrm>
          <a:off x="0" y="7658100"/>
          <a:ext cx="542925" cy="533400"/>
        </a:xfrm>
        <a:prstGeom prst="rect">
          <a:avLst/>
        </a:prstGeom>
        <a:noFill/>
        <a:ln w="9525" cmpd="sng">
          <a:noFill/>
        </a:ln>
      </xdr:spPr>
    </xdr:pic>
    <xdr:clientData/>
  </xdr:twoCellAnchor>
  <xdr:twoCellAnchor>
    <xdr:from>
      <xdr:col>8</xdr:col>
      <xdr:colOff>38100</xdr:colOff>
      <xdr:row>33</xdr:row>
      <xdr:rowOff>9525</xdr:rowOff>
    </xdr:from>
    <xdr:to>
      <xdr:col>9</xdr:col>
      <xdr:colOff>0</xdr:colOff>
      <xdr:row>35</xdr:row>
      <xdr:rowOff>104775</xdr:rowOff>
    </xdr:to>
    <xdr:pic>
      <xdr:nvPicPr>
        <xdr:cNvPr id="6" name="図 5"/>
        <xdr:cNvPicPr preferRelativeResize="1">
          <a:picLocks noChangeAspect="1"/>
        </xdr:cNvPicPr>
      </xdr:nvPicPr>
      <xdr:blipFill>
        <a:blip r:embed="rId1"/>
        <a:stretch>
          <a:fillRect/>
        </a:stretch>
      </xdr:blipFill>
      <xdr:spPr>
        <a:xfrm>
          <a:off x="4924425" y="7620000"/>
          <a:ext cx="542925" cy="533400"/>
        </a:xfrm>
        <a:prstGeom prst="rect">
          <a:avLst/>
        </a:prstGeom>
        <a:noFill/>
        <a:ln w="9525" cmpd="sng">
          <a:noFill/>
        </a:ln>
      </xdr:spPr>
    </xdr:pic>
    <xdr:clientData/>
  </xdr:twoCellAnchor>
  <xdr:twoCellAnchor>
    <xdr:from>
      <xdr:col>0</xdr:col>
      <xdr:colOff>0</xdr:colOff>
      <xdr:row>50</xdr:row>
      <xdr:rowOff>38100</xdr:rowOff>
    </xdr:from>
    <xdr:to>
      <xdr:col>1</xdr:col>
      <xdr:colOff>219075</xdr:colOff>
      <xdr:row>52</xdr:row>
      <xdr:rowOff>133350</xdr:rowOff>
    </xdr:to>
    <xdr:pic>
      <xdr:nvPicPr>
        <xdr:cNvPr id="7" name="図 5"/>
        <xdr:cNvPicPr preferRelativeResize="1">
          <a:picLocks noChangeAspect="1"/>
        </xdr:cNvPicPr>
      </xdr:nvPicPr>
      <xdr:blipFill>
        <a:blip r:embed="rId1"/>
        <a:stretch>
          <a:fillRect/>
        </a:stretch>
      </xdr:blipFill>
      <xdr:spPr>
        <a:xfrm>
          <a:off x="0" y="11830050"/>
          <a:ext cx="542925" cy="533400"/>
        </a:xfrm>
        <a:prstGeom prst="rect">
          <a:avLst/>
        </a:prstGeom>
        <a:noFill/>
        <a:ln w="9525" cmpd="sng">
          <a:noFill/>
        </a:ln>
      </xdr:spPr>
    </xdr:pic>
    <xdr:clientData/>
  </xdr:twoCellAnchor>
  <xdr:twoCellAnchor>
    <xdr:from>
      <xdr:col>8</xdr:col>
      <xdr:colOff>238125</xdr:colOff>
      <xdr:row>50</xdr:row>
      <xdr:rowOff>38100</xdr:rowOff>
    </xdr:from>
    <xdr:to>
      <xdr:col>9</xdr:col>
      <xdr:colOff>200025</xdr:colOff>
      <xdr:row>52</xdr:row>
      <xdr:rowOff>133350</xdr:rowOff>
    </xdr:to>
    <xdr:pic>
      <xdr:nvPicPr>
        <xdr:cNvPr id="8" name="図 5"/>
        <xdr:cNvPicPr preferRelativeResize="1">
          <a:picLocks noChangeAspect="1"/>
        </xdr:cNvPicPr>
      </xdr:nvPicPr>
      <xdr:blipFill>
        <a:blip r:embed="rId1"/>
        <a:stretch>
          <a:fillRect/>
        </a:stretch>
      </xdr:blipFill>
      <xdr:spPr>
        <a:xfrm>
          <a:off x="5124450" y="11830050"/>
          <a:ext cx="542925" cy="533400"/>
        </a:xfrm>
        <a:prstGeom prst="rect">
          <a:avLst/>
        </a:prstGeom>
        <a:noFill/>
        <a:ln w="9525" cmpd="sng">
          <a:noFill/>
        </a:ln>
      </xdr:spPr>
    </xdr:pic>
    <xdr:clientData/>
  </xdr:twoCellAnchor>
  <xdr:twoCellAnchor>
    <xdr:from>
      <xdr:col>0</xdr:col>
      <xdr:colOff>0</xdr:colOff>
      <xdr:row>66</xdr:row>
      <xdr:rowOff>47625</xdr:rowOff>
    </xdr:from>
    <xdr:to>
      <xdr:col>1</xdr:col>
      <xdr:colOff>219075</xdr:colOff>
      <xdr:row>68</xdr:row>
      <xdr:rowOff>142875</xdr:rowOff>
    </xdr:to>
    <xdr:pic>
      <xdr:nvPicPr>
        <xdr:cNvPr id="9" name="図 5"/>
        <xdr:cNvPicPr preferRelativeResize="1">
          <a:picLocks noChangeAspect="1"/>
        </xdr:cNvPicPr>
      </xdr:nvPicPr>
      <xdr:blipFill>
        <a:blip r:embed="rId1"/>
        <a:stretch>
          <a:fillRect/>
        </a:stretch>
      </xdr:blipFill>
      <xdr:spPr>
        <a:xfrm>
          <a:off x="0" y="15325725"/>
          <a:ext cx="542925" cy="533400"/>
        </a:xfrm>
        <a:prstGeom prst="rect">
          <a:avLst/>
        </a:prstGeom>
        <a:noFill/>
        <a:ln w="9525" cmpd="sng">
          <a:noFill/>
        </a:ln>
      </xdr:spPr>
    </xdr:pic>
    <xdr:clientData/>
  </xdr:twoCellAnchor>
  <xdr:twoCellAnchor>
    <xdr:from>
      <xdr:col>8</xdr:col>
      <xdr:colOff>38100</xdr:colOff>
      <xdr:row>66</xdr:row>
      <xdr:rowOff>9525</xdr:rowOff>
    </xdr:from>
    <xdr:to>
      <xdr:col>9</xdr:col>
      <xdr:colOff>0</xdr:colOff>
      <xdr:row>68</xdr:row>
      <xdr:rowOff>104775</xdr:rowOff>
    </xdr:to>
    <xdr:pic>
      <xdr:nvPicPr>
        <xdr:cNvPr id="10" name="図 5"/>
        <xdr:cNvPicPr preferRelativeResize="1">
          <a:picLocks noChangeAspect="1"/>
        </xdr:cNvPicPr>
      </xdr:nvPicPr>
      <xdr:blipFill>
        <a:blip r:embed="rId1"/>
        <a:stretch>
          <a:fillRect/>
        </a:stretch>
      </xdr:blipFill>
      <xdr:spPr>
        <a:xfrm>
          <a:off x="4924425" y="15287625"/>
          <a:ext cx="542925" cy="533400"/>
        </a:xfrm>
        <a:prstGeom prst="rect">
          <a:avLst/>
        </a:prstGeom>
        <a:noFill/>
        <a:ln w="9525" cmpd="sng">
          <a:noFill/>
        </a:ln>
      </xdr:spPr>
    </xdr:pic>
    <xdr:clientData/>
  </xdr:twoCellAnchor>
  <xdr:twoCellAnchor>
    <xdr:from>
      <xdr:col>0</xdr:col>
      <xdr:colOff>0</xdr:colOff>
      <xdr:row>83</xdr:row>
      <xdr:rowOff>38100</xdr:rowOff>
    </xdr:from>
    <xdr:to>
      <xdr:col>1</xdr:col>
      <xdr:colOff>219075</xdr:colOff>
      <xdr:row>85</xdr:row>
      <xdr:rowOff>133350</xdr:rowOff>
    </xdr:to>
    <xdr:pic>
      <xdr:nvPicPr>
        <xdr:cNvPr id="11" name="図 5"/>
        <xdr:cNvPicPr preferRelativeResize="1">
          <a:picLocks noChangeAspect="1"/>
        </xdr:cNvPicPr>
      </xdr:nvPicPr>
      <xdr:blipFill>
        <a:blip r:embed="rId1"/>
        <a:stretch>
          <a:fillRect/>
        </a:stretch>
      </xdr:blipFill>
      <xdr:spPr>
        <a:xfrm>
          <a:off x="0" y="19497675"/>
          <a:ext cx="542925" cy="533400"/>
        </a:xfrm>
        <a:prstGeom prst="rect">
          <a:avLst/>
        </a:prstGeom>
        <a:noFill/>
        <a:ln w="9525" cmpd="sng">
          <a:noFill/>
        </a:ln>
      </xdr:spPr>
    </xdr:pic>
    <xdr:clientData/>
  </xdr:twoCellAnchor>
  <xdr:twoCellAnchor>
    <xdr:from>
      <xdr:col>8</xdr:col>
      <xdr:colOff>38100</xdr:colOff>
      <xdr:row>83</xdr:row>
      <xdr:rowOff>0</xdr:rowOff>
    </xdr:from>
    <xdr:to>
      <xdr:col>9</xdr:col>
      <xdr:colOff>0</xdr:colOff>
      <xdr:row>85</xdr:row>
      <xdr:rowOff>95250</xdr:rowOff>
    </xdr:to>
    <xdr:pic>
      <xdr:nvPicPr>
        <xdr:cNvPr id="12" name="図 5"/>
        <xdr:cNvPicPr preferRelativeResize="1">
          <a:picLocks noChangeAspect="1"/>
        </xdr:cNvPicPr>
      </xdr:nvPicPr>
      <xdr:blipFill>
        <a:blip r:embed="rId1"/>
        <a:stretch>
          <a:fillRect/>
        </a:stretch>
      </xdr:blipFill>
      <xdr:spPr>
        <a:xfrm>
          <a:off x="4924425" y="19459575"/>
          <a:ext cx="542925" cy="533400"/>
        </a:xfrm>
        <a:prstGeom prst="rect">
          <a:avLst/>
        </a:prstGeom>
        <a:noFill/>
        <a:ln w="9525" cmpd="sng">
          <a:noFill/>
        </a:ln>
      </xdr:spPr>
    </xdr:pic>
    <xdr:clientData/>
  </xdr:twoCellAnchor>
  <xdr:twoCellAnchor>
    <xdr:from>
      <xdr:col>0</xdr:col>
      <xdr:colOff>0</xdr:colOff>
      <xdr:row>99</xdr:row>
      <xdr:rowOff>38100</xdr:rowOff>
    </xdr:from>
    <xdr:to>
      <xdr:col>1</xdr:col>
      <xdr:colOff>219075</xdr:colOff>
      <xdr:row>101</xdr:row>
      <xdr:rowOff>133350</xdr:rowOff>
    </xdr:to>
    <xdr:pic>
      <xdr:nvPicPr>
        <xdr:cNvPr id="13" name="図 5"/>
        <xdr:cNvPicPr preferRelativeResize="1">
          <a:picLocks noChangeAspect="1"/>
        </xdr:cNvPicPr>
      </xdr:nvPicPr>
      <xdr:blipFill>
        <a:blip r:embed="rId1"/>
        <a:stretch>
          <a:fillRect/>
        </a:stretch>
      </xdr:blipFill>
      <xdr:spPr>
        <a:xfrm>
          <a:off x="0" y="22983825"/>
          <a:ext cx="542925" cy="533400"/>
        </a:xfrm>
        <a:prstGeom prst="rect">
          <a:avLst/>
        </a:prstGeom>
        <a:noFill/>
        <a:ln w="9525" cmpd="sng">
          <a:noFill/>
        </a:ln>
      </xdr:spPr>
    </xdr:pic>
    <xdr:clientData/>
  </xdr:twoCellAnchor>
  <xdr:twoCellAnchor>
    <xdr:from>
      <xdr:col>8</xdr:col>
      <xdr:colOff>38100</xdr:colOff>
      <xdr:row>99</xdr:row>
      <xdr:rowOff>0</xdr:rowOff>
    </xdr:from>
    <xdr:to>
      <xdr:col>9</xdr:col>
      <xdr:colOff>0</xdr:colOff>
      <xdr:row>101</xdr:row>
      <xdr:rowOff>95250</xdr:rowOff>
    </xdr:to>
    <xdr:pic>
      <xdr:nvPicPr>
        <xdr:cNvPr id="14" name="図 5"/>
        <xdr:cNvPicPr preferRelativeResize="1">
          <a:picLocks noChangeAspect="1"/>
        </xdr:cNvPicPr>
      </xdr:nvPicPr>
      <xdr:blipFill>
        <a:blip r:embed="rId1"/>
        <a:stretch>
          <a:fillRect/>
        </a:stretch>
      </xdr:blipFill>
      <xdr:spPr>
        <a:xfrm>
          <a:off x="4924425" y="22945725"/>
          <a:ext cx="542925" cy="533400"/>
        </a:xfrm>
        <a:prstGeom prst="rect">
          <a:avLst/>
        </a:prstGeom>
        <a:noFill/>
        <a:ln w="9525" cmpd="sng">
          <a:noFill/>
        </a:ln>
      </xdr:spPr>
    </xdr:pic>
    <xdr:clientData/>
  </xdr:twoCellAnchor>
  <xdr:twoCellAnchor>
    <xdr:from>
      <xdr:col>0</xdr:col>
      <xdr:colOff>0</xdr:colOff>
      <xdr:row>116</xdr:row>
      <xdr:rowOff>38100</xdr:rowOff>
    </xdr:from>
    <xdr:to>
      <xdr:col>1</xdr:col>
      <xdr:colOff>219075</xdr:colOff>
      <xdr:row>118</xdr:row>
      <xdr:rowOff>133350</xdr:rowOff>
    </xdr:to>
    <xdr:pic>
      <xdr:nvPicPr>
        <xdr:cNvPr id="15" name="図 5"/>
        <xdr:cNvPicPr preferRelativeResize="1">
          <a:picLocks noChangeAspect="1"/>
        </xdr:cNvPicPr>
      </xdr:nvPicPr>
      <xdr:blipFill>
        <a:blip r:embed="rId1"/>
        <a:stretch>
          <a:fillRect/>
        </a:stretch>
      </xdr:blipFill>
      <xdr:spPr>
        <a:xfrm>
          <a:off x="0" y="27165300"/>
          <a:ext cx="542925" cy="533400"/>
        </a:xfrm>
        <a:prstGeom prst="rect">
          <a:avLst/>
        </a:prstGeom>
        <a:noFill/>
        <a:ln w="9525" cmpd="sng">
          <a:noFill/>
        </a:ln>
      </xdr:spPr>
    </xdr:pic>
    <xdr:clientData/>
  </xdr:twoCellAnchor>
  <xdr:twoCellAnchor>
    <xdr:from>
      <xdr:col>8</xdr:col>
      <xdr:colOff>38100</xdr:colOff>
      <xdr:row>116</xdr:row>
      <xdr:rowOff>0</xdr:rowOff>
    </xdr:from>
    <xdr:to>
      <xdr:col>9</xdr:col>
      <xdr:colOff>0</xdr:colOff>
      <xdr:row>118</xdr:row>
      <xdr:rowOff>95250</xdr:rowOff>
    </xdr:to>
    <xdr:pic>
      <xdr:nvPicPr>
        <xdr:cNvPr id="16" name="図 5"/>
        <xdr:cNvPicPr preferRelativeResize="1">
          <a:picLocks noChangeAspect="1"/>
        </xdr:cNvPicPr>
      </xdr:nvPicPr>
      <xdr:blipFill>
        <a:blip r:embed="rId1"/>
        <a:stretch>
          <a:fillRect/>
        </a:stretch>
      </xdr:blipFill>
      <xdr:spPr>
        <a:xfrm>
          <a:off x="4924425" y="27127200"/>
          <a:ext cx="542925" cy="533400"/>
        </a:xfrm>
        <a:prstGeom prst="rect">
          <a:avLst/>
        </a:prstGeom>
        <a:noFill/>
        <a:ln w="9525" cmpd="sng">
          <a:noFill/>
        </a:ln>
      </xdr:spPr>
    </xdr:pic>
    <xdr:clientData/>
  </xdr:twoCellAnchor>
  <xdr:twoCellAnchor>
    <xdr:from>
      <xdr:col>0</xdr:col>
      <xdr:colOff>0</xdr:colOff>
      <xdr:row>132</xdr:row>
      <xdr:rowOff>38100</xdr:rowOff>
    </xdr:from>
    <xdr:to>
      <xdr:col>1</xdr:col>
      <xdr:colOff>219075</xdr:colOff>
      <xdr:row>134</xdr:row>
      <xdr:rowOff>133350</xdr:rowOff>
    </xdr:to>
    <xdr:pic>
      <xdr:nvPicPr>
        <xdr:cNvPr id="17" name="図 5"/>
        <xdr:cNvPicPr preferRelativeResize="1">
          <a:picLocks noChangeAspect="1"/>
        </xdr:cNvPicPr>
      </xdr:nvPicPr>
      <xdr:blipFill>
        <a:blip r:embed="rId1"/>
        <a:stretch>
          <a:fillRect/>
        </a:stretch>
      </xdr:blipFill>
      <xdr:spPr>
        <a:xfrm>
          <a:off x="0" y="30651450"/>
          <a:ext cx="542925" cy="533400"/>
        </a:xfrm>
        <a:prstGeom prst="rect">
          <a:avLst/>
        </a:prstGeom>
        <a:noFill/>
        <a:ln w="9525" cmpd="sng">
          <a:noFill/>
        </a:ln>
      </xdr:spPr>
    </xdr:pic>
    <xdr:clientData/>
  </xdr:twoCellAnchor>
  <xdr:twoCellAnchor>
    <xdr:from>
      <xdr:col>8</xdr:col>
      <xdr:colOff>238125</xdr:colOff>
      <xdr:row>132</xdr:row>
      <xdr:rowOff>38100</xdr:rowOff>
    </xdr:from>
    <xdr:to>
      <xdr:col>9</xdr:col>
      <xdr:colOff>200025</xdr:colOff>
      <xdr:row>134</xdr:row>
      <xdr:rowOff>133350</xdr:rowOff>
    </xdr:to>
    <xdr:pic>
      <xdr:nvPicPr>
        <xdr:cNvPr id="18" name="図 5"/>
        <xdr:cNvPicPr preferRelativeResize="1">
          <a:picLocks noChangeAspect="1"/>
        </xdr:cNvPicPr>
      </xdr:nvPicPr>
      <xdr:blipFill>
        <a:blip r:embed="rId1"/>
        <a:stretch>
          <a:fillRect/>
        </a:stretch>
      </xdr:blipFill>
      <xdr:spPr>
        <a:xfrm>
          <a:off x="5124450" y="30651450"/>
          <a:ext cx="542925" cy="533400"/>
        </a:xfrm>
        <a:prstGeom prst="rect">
          <a:avLst/>
        </a:prstGeom>
        <a:noFill/>
        <a:ln w="9525" cmpd="sng">
          <a:noFill/>
        </a:ln>
      </xdr:spPr>
    </xdr:pic>
    <xdr:clientData/>
  </xdr:twoCellAnchor>
  <xdr:twoCellAnchor>
    <xdr:from>
      <xdr:col>0</xdr:col>
      <xdr:colOff>0</xdr:colOff>
      <xdr:row>149</xdr:row>
      <xdr:rowOff>38100</xdr:rowOff>
    </xdr:from>
    <xdr:to>
      <xdr:col>1</xdr:col>
      <xdr:colOff>219075</xdr:colOff>
      <xdr:row>151</xdr:row>
      <xdr:rowOff>133350</xdr:rowOff>
    </xdr:to>
    <xdr:pic>
      <xdr:nvPicPr>
        <xdr:cNvPr id="19" name="図 5"/>
        <xdr:cNvPicPr preferRelativeResize="1">
          <a:picLocks noChangeAspect="1"/>
        </xdr:cNvPicPr>
      </xdr:nvPicPr>
      <xdr:blipFill>
        <a:blip r:embed="rId1"/>
        <a:stretch>
          <a:fillRect/>
        </a:stretch>
      </xdr:blipFill>
      <xdr:spPr>
        <a:xfrm>
          <a:off x="0" y="34832925"/>
          <a:ext cx="542925" cy="533400"/>
        </a:xfrm>
        <a:prstGeom prst="rect">
          <a:avLst/>
        </a:prstGeom>
        <a:noFill/>
        <a:ln w="9525" cmpd="sng">
          <a:noFill/>
        </a:ln>
      </xdr:spPr>
    </xdr:pic>
    <xdr:clientData/>
  </xdr:twoCellAnchor>
  <xdr:twoCellAnchor>
    <xdr:from>
      <xdr:col>8</xdr:col>
      <xdr:colOff>38100</xdr:colOff>
      <xdr:row>149</xdr:row>
      <xdr:rowOff>0</xdr:rowOff>
    </xdr:from>
    <xdr:to>
      <xdr:col>9</xdr:col>
      <xdr:colOff>0</xdr:colOff>
      <xdr:row>151</xdr:row>
      <xdr:rowOff>95250</xdr:rowOff>
    </xdr:to>
    <xdr:pic>
      <xdr:nvPicPr>
        <xdr:cNvPr id="20" name="図 5"/>
        <xdr:cNvPicPr preferRelativeResize="1">
          <a:picLocks noChangeAspect="1"/>
        </xdr:cNvPicPr>
      </xdr:nvPicPr>
      <xdr:blipFill>
        <a:blip r:embed="rId1"/>
        <a:stretch>
          <a:fillRect/>
        </a:stretch>
      </xdr:blipFill>
      <xdr:spPr>
        <a:xfrm>
          <a:off x="4924425" y="34794825"/>
          <a:ext cx="542925" cy="533400"/>
        </a:xfrm>
        <a:prstGeom prst="rect">
          <a:avLst/>
        </a:prstGeom>
        <a:noFill/>
        <a:ln w="9525" cmpd="sng">
          <a:noFill/>
        </a:ln>
      </xdr:spPr>
    </xdr:pic>
    <xdr:clientData/>
  </xdr:twoCellAnchor>
  <xdr:twoCellAnchor>
    <xdr:from>
      <xdr:col>0</xdr:col>
      <xdr:colOff>0</xdr:colOff>
      <xdr:row>165</xdr:row>
      <xdr:rowOff>38100</xdr:rowOff>
    </xdr:from>
    <xdr:to>
      <xdr:col>1</xdr:col>
      <xdr:colOff>219075</xdr:colOff>
      <xdr:row>167</xdr:row>
      <xdr:rowOff>133350</xdr:rowOff>
    </xdr:to>
    <xdr:pic>
      <xdr:nvPicPr>
        <xdr:cNvPr id="21" name="図 5"/>
        <xdr:cNvPicPr preferRelativeResize="1">
          <a:picLocks noChangeAspect="1"/>
        </xdr:cNvPicPr>
      </xdr:nvPicPr>
      <xdr:blipFill>
        <a:blip r:embed="rId1"/>
        <a:stretch>
          <a:fillRect/>
        </a:stretch>
      </xdr:blipFill>
      <xdr:spPr>
        <a:xfrm>
          <a:off x="0" y="38319075"/>
          <a:ext cx="542925" cy="533400"/>
        </a:xfrm>
        <a:prstGeom prst="rect">
          <a:avLst/>
        </a:prstGeom>
        <a:noFill/>
        <a:ln w="9525" cmpd="sng">
          <a:noFill/>
        </a:ln>
      </xdr:spPr>
    </xdr:pic>
    <xdr:clientData/>
  </xdr:twoCellAnchor>
  <xdr:twoCellAnchor>
    <xdr:from>
      <xdr:col>8</xdr:col>
      <xdr:colOff>38100</xdr:colOff>
      <xdr:row>165</xdr:row>
      <xdr:rowOff>0</xdr:rowOff>
    </xdr:from>
    <xdr:to>
      <xdr:col>9</xdr:col>
      <xdr:colOff>0</xdr:colOff>
      <xdr:row>167</xdr:row>
      <xdr:rowOff>95250</xdr:rowOff>
    </xdr:to>
    <xdr:pic>
      <xdr:nvPicPr>
        <xdr:cNvPr id="22" name="図 5"/>
        <xdr:cNvPicPr preferRelativeResize="1">
          <a:picLocks noChangeAspect="1"/>
        </xdr:cNvPicPr>
      </xdr:nvPicPr>
      <xdr:blipFill>
        <a:blip r:embed="rId1"/>
        <a:stretch>
          <a:fillRect/>
        </a:stretch>
      </xdr:blipFill>
      <xdr:spPr>
        <a:xfrm>
          <a:off x="4924425" y="38280975"/>
          <a:ext cx="542925" cy="533400"/>
        </a:xfrm>
        <a:prstGeom prst="rect">
          <a:avLst/>
        </a:prstGeom>
        <a:noFill/>
        <a:ln w="9525" cmpd="sng">
          <a:noFill/>
        </a:ln>
      </xdr:spPr>
    </xdr:pic>
    <xdr:clientData/>
  </xdr:twoCellAnchor>
  <xdr:twoCellAnchor>
    <xdr:from>
      <xdr:col>0</xdr:col>
      <xdr:colOff>0</xdr:colOff>
      <xdr:row>182</xdr:row>
      <xdr:rowOff>38100</xdr:rowOff>
    </xdr:from>
    <xdr:to>
      <xdr:col>1</xdr:col>
      <xdr:colOff>219075</xdr:colOff>
      <xdr:row>184</xdr:row>
      <xdr:rowOff>133350</xdr:rowOff>
    </xdr:to>
    <xdr:pic>
      <xdr:nvPicPr>
        <xdr:cNvPr id="23" name="図 5"/>
        <xdr:cNvPicPr preferRelativeResize="1">
          <a:picLocks noChangeAspect="1"/>
        </xdr:cNvPicPr>
      </xdr:nvPicPr>
      <xdr:blipFill>
        <a:blip r:embed="rId1"/>
        <a:stretch>
          <a:fillRect/>
        </a:stretch>
      </xdr:blipFill>
      <xdr:spPr>
        <a:xfrm>
          <a:off x="0" y="42500550"/>
          <a:ext cx="542925" cy="533400"/>
        </a:xfrm>
        <a:prstGeom prst="rect">
          <a:avLst/>
        </a:prstGeom>
        <a:noFill/>
        <a:ln w="9525" cmpd="sng">
          <a:noFill/>
        </a:ln>
      </xdr:spPr>
    </xdr:pic>
    <xdr:clientData/>
  </xdr:twoCellAnchor>
  <xdr:twoCellAnchor>
    <xdr:from>
      <xdr:col>8</xdr:col>
      <xdr:colOff>38100</xdr:colOff>
      <xdr:row>182</xdr:row>
      <xdr:rowOff>0</xdr:rowOff>
    </xdr:from>
    <xdr:to>
      <xdr:col>9</xdr:col>
      <xdr:colOff>0</xdr:colOff>
      <xdr:row>184</xdr:row>
      <xdr:rowOff>95250</xdr:rowOff>
    </xdr:to>
    <xdr:pic>
      <xdr:nvPicPr>
        <xdr:cNvPr id="24" name="図 5"/>
        <xdr:cNvPicPr preferRelativeResize="1">
          <a:picLocks noChangeAspect="1"/>
        </xdr:cNvPicPr>
      </xdr:nvPicPr>
      <xdr:blipFill>
        <a:blip r:embed="rId1"/>
        <a:stretch>
          <a:fillRect/>
        </a:stretch>
      </xdr:blipFill>
      <xdr:spPr>
        <a:xfrm>
          <a:off x="4924425" y="42462450"/>
          <a:ext cx="542925" cy="533400"/>
        </a:xfrm>
        <a:prstGeom prst="rect">
          <a:avLst/>
        </a:prstGeom>
        <a:noFill/>
        <a:ln w="9525" cmpd="sng">
          <a:noFill/>
        </a:ln>
      </xdr:spPr>
    </xdr:pic>
    <xdr:clientData/>
  </xdr:twoCellAnchor>
  <xdr:twoCellAnchor>
    <xdr:from>
      <xdr:col>0</xdr:col>
      <xdr:colOff>0</xdr:colOff>
      <xdr:row>198</xdr:row>
      <xdr:rowOff>38100</xdr:rowOff>
    </xdr:from>
    <xdr:to>
      <xdr:col>1</xdr:col>
      <xdr:colOff>219075</xdr:colOff>
      <xdr:row>200</xdr:row>
      <xdr:rowOff>133350</xdr:rowOff>
    </xdr:to>
    <xdr:pic>
      <xdr:nvPicPr>
        <xdr:cNvPr id="25" name="図 5"/>
        <xdr:cNvPicPr preferRelativeResize="1">
          <a:picLocks noChangeAspect="1"/>
        </xdr:cNvPicPr>
      </xdr:nvPicPr>
      <xdr:blipFill>
        <a:blip r:embed="rId1"/>
        <a:stretch>
          <a:fillRect/>
        </a:stretch>
      </xdr:blipFill>
      <xdr:spPr>
        <a:xfrm>
          <a:off x="0" y="45986700"/>
          <a:ext cx="542925" cy="533400"/>
        </a:xfrm>
        <a:prstGeom prst="rect">
          <a:avLst/>
        </a:prstGeom>
        <a:noFill/>
        <a:ln w="9525" cmpd="sng">
          <a:noFill/>
        </a:ln>
      </xdr:spPr>
    </xdr:pic>
    <xdr:clientData/>
  </xdr:twoCellAnchor>
  <xdr:twoCellAnchor>
    <xdr:from>
      <xdr:col>8</xdr:col>
      <xdr:colOff>238125</xdr:colOff>
      <xdr:row>198</xdr:row>
      <xdr:rowOff>38100</xdr:rowOff>
    </xdr:from>
    <xdr:to>
      <xdr:col>9</xdr:col>
      <xdr:colOff>200025</xdr:colOff>
      <xdr:row>200</xdr:row>
      <xdr:rowOff>133350</xdr:rowOff>
    </xdr:to>
    <xdr:pic>
      <xdr:nvPicPr>
        <xdr:cNvPr id="26" name="図 5"/>
        <xdr:cNvPicPr preferRelativeResize="1">
          <a:picLocks noChangeAspect="1"/>
        </xdr:cNvPicPr>
      </xdr:nvPicPr>
      <xdr:blipFill>
        <a:blip r:embed="rId1"/>
        <a:stretch>
          <a:fillRect/>
        </a:stretch>
      </xdr:blipFill>
      <xdr:spPr>
        <a:xfrm>
          <a:off x="5124450" y="45986700"/>
          <a:ext cx="542925" cy="533400"/>
        </a:xfrm>
        <a:prstGeom prst="rect">
          <a:avLst/>
        </a:prstGeom>
        <a:noFill/>
        <a:ln w="9525" cmpd="sng">
          <a:noFill/>
        </a:ln>
      </xdr:spPr>
    </xdr:pic>
    <xdr:clientData/>
  </xdr:twoCellAnchor>
  <xdr:twoCellAnchor>
    <xdr:from>
      <xdr:col>0</xdr:col>
      <xdr:colOff>0</xdr:colOff>
      <xdr:row>215</xdr:row>
      <xdr:rowOff>47625</xdr:rowOff>
    </xdr:from>
    <xdr:to>
      <xdr:col>1</xdr:col>
      <xdr:colOff>219075</xdr:colOff>
      <xdr:row>217</xdr:row>
      <xdr:rowOff>142875</xdr:rowOff>
    </xdr:to>
    <xdr:pic>
      <xdr:nvPicPr>
        <xdr:cNvPr id="27" name="図 5"/>
        <xdr:cNvPicPr preferRelativeResize="1">
          <a:picLocks noChangeAspect="1"/>
        </xdr:cNvPicPr>
      </xdr:nvPicPr>
      <xdr:blipFill>
        <a:blip r:embed="rId1"/>
        <a:stretch>
          <a:fillRect/>
        </a:stretch>
      </xdr:blipFill>
      <xdr:spPr>
        <a:xfrm>
          <a:off x="0" y="50177700"/>
          <a:ext cx="542925" cy="533400"/>
        </a:xfrm>
        <a:prstGeom prst="rect">
          <a:avLst/>
        </a:prstGeom>
        <a:noFill/>
        <a:ln w="9525" cmpd="sng">
          <a:noFill/>
        </a:ln>
      </xdr:spPr>
    </xdr:pic>
    <xdr:clientData/>
  </xdr:twoCellAnchor>
  <xdr:twoCellAnchor>
    <xdr:from>
      <xdr:col>8</xdr:col>
      <xdr:colOff>38100</xdr:colOff>
      <xdr:row>215</xdr:row>
      <xdr:rowOff>9525</xdr:rowOff>
    </xdr:from>
    <xdr:to>
      <xdr:col>9</xdr:col>
      <xdr:colOff>0</xdr:colOff>
      <xdr:row>217</xdr:row>
      <xdr:rowOff>104775</xdr:rowOff>
    </xdr:to>
    <xdr:pic>
      <xdr:nvPicPr>
        <xdr:cNvPr id="28" name="図 5"/>
        <xdr:cNvPicPr preferRelativeResize="1">
          <a:picLocks noChangeAspect="1"/>
        </xdr:cNvPicPr>
      </xdr:nvPicPr>
      <xdr:blipFill>
        <a:blip r:embed="rId1"/>
        <a:stretch>
          <a:fillRect/>
        </a:stretch>
      </xdr:blipFill>
      <xdr:spPr>
        <a:xfrm>
          <a:off x="4924425" y="50139600"/>
          <a:ext cx="542925" cy="533400"/>
        </a:xfrm>
        <a:prstGeom prst="rect">
          <a:avLst/>
        </a:prstGeom>
        <a:noFill/>
        <a:ln w="9525" cmpd="sng">
          <a:noFill/>
        </a:ln>
      </xdr:spPr>
    </xdr:pic>
    <xdr:clientData/>
  </xdr:twoCellAnchor>
  <xdr:twoCellAnchor>
    <xdr:from>
      <xdr:col>0</xdr:col>
      <xdr:colOff>0</xdr:colOff>
      <xdr:row>231</xdr:row>
      <xdr:rowOff>38100</xdr:rowOff>
    </xdr:from>
    <xdr:to>
      <xdr:col>1</xdr:col>
      <xdr:colOff>219075</xdr:colOff>
      <xdr:row>233</xdr:row>
      <xdr:rowOff>133350</xdr:rowOff>
    </xdr:to>
    <xdr:pic>
      <xdr:nvPicPr>
        <xdr:cNvPr id="29" name="図 5"/>
        <xdr:cNvPicPr preferRelativeResize="1">
          <a:picLocks noChangeAspect="1"/>
        </xdr:cNvPicPr>
      </xdr:nvPicPr>
      <xdr:blipFill>
        <a:blip r:embed="rId1"/>
        <a:stretch>
          <a:fillRect/>
        </a:stretch>
      </xdr:blipFill>
      <xdr:spPr>
        <a:xfrm>
          <a:off x="0" y="53654325"/>
          <a:ext cx="542925" cy="533400"/>
        </a:xfrm>
        <a:prstGeom prst="rect">
          <a:avLst/>
        </a:prstGeom>
        <a:noFill/>
        <a:ln w="9525" cmpd="sng">
          <a:noFill/>
        </a:ln>
      </xdr:spPr>
    </xdr:pic>
    <xdr:clientData/>
  </xdr:twoCellAnchor>
  <xdr:twoCellAnchor>
    <xdr:from>
      <xdr:col>8</xdr:col>
      <xdr:colOff>38100</xdr:colOff>
      <xdr:row>231</xdr:row>
      <xdr:rowOff>0</xdr:rowOff>
    </xdr:from>
    <xdr:to>
      <xdr:col>9</xdr:col>
      <xdr:colOff>0</xdr:colOff>
      <xdr:row>233</xdr:row>
      <xdr:rowOff>95250</xdr:rowOff>
    </xdr:to>
    <xdr:pic>
      <xdr:nvPicPr>
        <xdr:cNvPr id="30" name="図 5"/>
        <xdr:cNvPicPr preferRelativeResize="1">
          <a:picLocks noChangeAspect="1"/>
        </xdr:cNvPicPr>
      </xdr:nvPicPr>
      <xdr:blipFill>
        <a:blip r:embed="rId1"/>
        <a:stretch>
          <a:fillRect/>
        </a:stretch>
      </xdr:blipFill>
      <xdr:spPr>
        <a:xfrm>
          <a:off x="4924425" y="53616225"/>
          <a:ext cx="542925" cy="533400"/>
        </a:xfrm>
        <a:prstGeom prst="rect">
          <a:avLst/>
        </a:prstGeom>
        <a:noFill/>
        <a:ln w="9525" cmpd="sng">
          <a:noFill/>
        </a:ln>
      </xdr:spPr>
    </xdr:pic>
    <xdr:clientData/>
  </xdr:twoCellAnchor>
  <xdr:twoCellAnchor>
    <xdr:from>
      <xdr:col>0</xdr:col>
      <xdr:colOff>0</xdr:colOff>
      <xdr:row>248</xdr:row>
      <xdr:rowOff>47625</xdr:rowOff>
    </xdr:from>
    <xdr:to>
      <xdr:col>1</xdr:col>
      <xdr:colOff>219075</xdr:colOff>
      <xdr:row>250</xdr:row>
      <xdr:rowOff>142875</xdr:rowOff>
    </xdr:to>
    <xdr:pic>
      <xdr:nvPicPr>
        <xdr:cNvPr id="31" name="図 5"/>
        <xdr:cNvPicPr preferRelativeResize="1">
          <a:picLocks noChangeAspect="1"/>
        </xdr:cNvPicPr>
      </xdr:nvPicPr>
      <xdr:blipFill>
        <a:blip r:embed="rId1"/>
        <a:stretch>
          <a:fillRect/>
        </a:stretch>
      </xdr:blipFill>
      <xdr:spPr>
        <a:xfrm>
          <a:off x="0" y="57845325"/>
          <a:ext cx="542925" cy="533400"/>
        </a:xfrm>
        <a:prstGeom prst="rect">
          <a:avLst/>
        </a:prstGeom>
        <a:noFill/>
        <a:ln w="9525" cmpd="sng">
          <a:noFill/>
        </a:ln>
      </xdr:spPr>
    </xdr:pic>
    <xdr:clientData/>
  </xdr:twoCellAnchor>
  <xdr:twoCellAnchor>
    <xdr:from>
      <xdr:col>8</xdr:col>
      <xdr:colOff>38100</xdr:colOff>
      <xdr:row>248</xdr:row>
      <xdr:rowOff>9525</xdr:rowOff>
    </xdr:from>
    <xdr:to>
      <xdr:col>9</xdr:col>
      <xdr:colOff>0</xdr:colOff>
      <xdr:row>250</xdr:row>
      <xdr:rowOff>104775</xdr:rowOff>
    </xdr:to>
    <xdr:pic>
      <xdr:nvPicPr>
        <xdr:cNvPr id="32" name="図 5"/>
        <xdr:cNvPicPr preferRelativeResize="1">
          <a:picLocks noChangeAspect="1"/>
        </xdr:cNvPicPr>
      </xdr:nvPicPr>
      <xdr:blipFill>
        <a:blip r:embed="rId1"/>
        <a:stretch>
          <a:fillRect/>
        </a:stretch>
      </xdr:blipFill>
      <xdr:spPr>
        <a:xfrm>
          <a:off x="4924425" y="57807225"/>
          <a:ext cx="542925" cy="533400"/>
        </a:xfrm>
        <a:prstGeom prst="rect">
          <a:avLst/>
        </a:prstGeom>
        <a:noFill/>
        <a:ln w="9525" cmpd="sng">
          <a:noFill/>
        </a:ln>
      </xdr:spPr>
    </xdr:pic>
    <xdr:clientData/>
  </xdr:twoCellAnchor>
  <xdr:twoCellAnchor>
    <xdr:from>
      <xdr:col>0</xdr:col>
      <xdr:colOff>0</xdr:colOff>
      <xdr:row>264</xdr:row>
      <xdr:rowOff>47625</xdr:rowOff>
    </xdr:from>
    <xdr:to>
      <xdr:col>1</xdr:col>
      <xdr:colOff>219075</xdr:colOff>
      <xdr:row>266</xdr:row>
      <xdr:rowOff>142875</xdr:rowOff>
    </xdr:to>
    <xdr:pic>
      <xdr:nvPicPr>
        <xdr:cNvPr id="33" name="図 5"/>
        <xdr:cNvPicPr preferRelativeResize="1">
          <a:picLocks noChangeAspect="1"/>
        </xdr:cNvPicPr>
      </xdr:nvPicPr>
      <xdr:blipFill>
        <a:blip r:embed="rId1"/>
        <a:stretch>
          <a:fillRect/>
        </a:stretch>
      </xdr:blipFill>
      <xdr:spPr>
        <a:xfrm>
          <a:off x="0" y="61331475"/>
          <a:ext cx="542925" cy="533400"/>
        </a:xfrm>
        <a:prstGeom prst="rect">
          <a:avLst/>
        </a:prstGeom>
        <a:noFill/>
        <a:ln w="9525" cmpd="sng">
          <a:noFill/>
        </a:ln>
      </xdr:spPr>
    </xdr:pic>
    <xdr:clientData/>
  </xdr:twoCellAnchor>
  <xdr:twoCellAnchor>
    <xdr:from>
      <xdr:col>8</xdr:col>
      <xdr:colOff>38100</xdr:colOff>
      <xdr:row>264</xdr:row>
      <xdr:rowOff>9525</xdr:rowOff>
    </xdr:from>
    <xdr:to>
      <xdr:col>9</xdr:col>
      <xdr:colOff>0</xdr:colOff>
      <xdr:row>266</xdr:row>
      <xdr:rowOff>104775</xdr:rowOff>
    </xdr:to>
    <xdr:pic>
      <xdr:nvPicPr>
        <xdr:cNvPr id="34" name="図 5"/>
        <xdr:cNvPicPr preferRelativeResize="1">
          <a:picLocks noChangeAspect="1"/>
        </xdr:cNvPicPr>
      </xdr:nvPicPr>
      <xdr:blipFill>
        <a:blip r:embed="rId1"/>
        <a:stretch>
          <a:fillRect/>
        </a:stretch>
      </xdr:blipFill>
      <xdr:spPr>
        <a:xfrm>
          <a:off x="4924425" y="61293375"/>
          <a:ext cx="542925" cy="533400"/>
        </a:xfrm>
        <a:prstGeom prst="rect">
          <a:avLst/>
        </a:prstGeom>
        <a:noFill/>
        <a:ln w="9525" cmpd="sng">
          <a:noFill/>
        </a:ln>
      </xdr:spPr>
    </xdr:pic>
    <xdr:clientData/>
  </xdr:twoCellAnchor>
  <xdr:twoCellAnchor>
    <xdr:from>
      <xdr:col>0</xdr:col>
      <xdr:colOff>0</xdr:colOff>
      <xdr:row>281</xdr:row>
      <xdr:rowOff>47625</xdr:rowOff>
    </xdr:from>
    <xdr:to>
      <xdr:col>1</xdr:col>
      <xdr:colOff>219075</xdr:colOff>
      <xdr:row>283</xdr:row>
      <xdr:rowOff>142875</xdr:rowOff>
    </xdr:to>
    <xdr:pic>
      <xdr:nvPicPr>
        <xdr:cNvPr id="35" name="図 5"/>
        <xdr:cNvPicPr preferRelativeResize="1">
          <a:picLocks noChangeAspect="1"/>
        </xdr:cNvPicPr>
      </xdr:nvPicPr>
      <xdr:blipFill>
        <a:blip r:embed="rId1"/>
        <a:stretch>
          <a:fillRect/>
        </a:stretch>
      </xdr:blipFill>
      <xdr:spPr>
        <a:xfrm>
          <a:off x="0" y="65512950"/>
          <a:ext cx="542925" cy="533400"/>
        </a:xfrm>
        <a:prstGeom prst="rect">
          <a:avLst/>
        </a:prstGeom>
        <a:noFill/>
        <a:ln w="9525" cmpd="sng">
          <a:noFill/>
        </a:ln>
      </xdr:spPr>
    </xdr:pic>
    <xdr:clientData/>
  </xdr:twoCellAnchor>
  <xdr:twoCellAnchor>
    <xdr:from>
      <xdr:col>8</xdr:col>
      <xdr:colOff>38100</xdr:colOff>
      <xdr:row>281</xdr:row>
      <xdr:rowOff>9525</xdr:rowOff>
    </xdr:from>
    <xdr:to>
      <xdr:col>9</xdr:col>
      <xdr:colOff>0</xdr:colOff>
      <xdr:row>283</xdr:row>
      <xdr:rowOff>104775</xdr:rowOff>
    </xdr:to>
    <xdr:pic>
      <xdr:nvPicPr>
        <xdr:cNvPr id="36" name="図 5"/>
        <xdr:cNvPicPr preferRelativeResize="1">
          <a:picLocks noChangeAspect="1"/>
        </xdr:cNvPicPr>
      </xdr:nvPicPr>
      <xdr:blipFill>
        <a:blip r:embed="rId1"/>
        <a:stretch>
          <a:fillRect/>
        </a:stretch>
      </xdr:blipFill>
      <xdr:spPr>
        <a:xfrm>
          <a:off x="4924425" y="65474850"/>
          <a:ext cx="542925" cy="533400"/>
        </a:xfrm>
        <a:prstGeom prst="rect">
          <a:avLst/>
        </a:prstGeom>
        <a:noFill/>
        <a:ln w="9525" cmpd="sng">
          <a:noFill/>
        </a:ln>
      </xdr:spPr>
    </xdr:pic>
    <xdr:clientData/>
  </xdr:twoCellAnchor>
  <xdr:twoCellAnchor>
    <xdr:from>
      <xdr:col>0</xdr:col>
      <xdr:colOff>0</xdr:colOff>
      <xdr:row>297</xdr:row>
      <xdr:rowOff>47625</xdr:rowOff>
    </xdr:from>
    <xdr:to>
      <xdr:col>1</xdr:col>
      <xdr:colOff>219075</xdr:colOff>
      <xdr:row>299</xdr:row>
      <xdr:rowOff>142875</xdr:rowOff>
    </xdr:to>
    <xdr:pic>
      <xdr:nvPicPr>
        <xdr:cNvPr id="37" name="図 5"/>
        <xdr:cNvPicPr preferRelativeResize="1">
          <a:picLocks noChangeAspect="1"/>
        </xdr:cNvPicPr>
      </xdr:nvPicPr>
      <xdr:blipFill>
        <a:blip r:embed="rId1"/>
        <a:stretch>
          <a:fillRect/>
        </a:stretch>
      </xdr:blipFill>
      <xdr:spPr>
        <a:xfrm>
          <a:off x="0" y="68999100"/>
          <a:ext cx="542925" cy="533400"/>
        </a:xfrm>
        <a:prstGeom prst="rect">
          <a:avLst/>
        </a:prstGeom>
        <a:noFill/>
        <a:ln w="9525" cmpd="sng">
          <a:noFill/>
        </a:ln>
      </xdr:spPr>
    </xdr:pic>
    <xdr:clientData/>
  </xdr:twoCellAnchor>
  <xdr:twoCellAnchor>
    <xdr:from>
      <xdr:col>8</xdr:col>
      <xdr:colOff>38100</xdr:colOff>
      <xdr:row>297</xdr:row>
      <xdr:rowOff>9525</xdr:rowOff>
    </xdr:from>
    <xdr:to>
      <xdr:col>9</xdr:col>
      <xdr:colOff>0</xdr:colOff>
      <xdr:row>299</xdr:row>
      <xdr:rowOff>104775</xdr:rowOff>
    </xdr:to>
    <xdr:pic>
      <xdr:nvPicPr>
        <xdr:cNvPr id="38" name="図 5"/>
        <xdr:cNvPicPr preferRelativeResize="1">
          <a:picLocks noChangeAspect="1"/>
        </xdr:cNvPicPr>
      </xdr:nvPicPr>
      <xdr:blipFill>
        <a:blip r:embed="rId1"/>
        <a:stretch>
          <a:fillRect/>
        </a:stretch>
      </xdr:blipFill>
      <xdr:spPr>
        <a:xfrm>
          <a:off x="4924425" y="68961000"/>
          <a:ext cx="542925" cy="533400"/>
        </a:xfrm>
        <a:prstGeom prst="rect">
          <a:avLst/>
        </a:prstGeom>
        <a:noFill/>
        <a:ln w="9525" cmpd="sng">
          <a:noFill/>
        </a:ln>
      </xdr:spPr>
    </xdr:pic>
    <xdr:clientData/>
  </xdr:twoCellAnchor>
  <xdr:twoCellAnchor>
    <xdr:from>
      <xdr:col>0</xdr:col>
      <xdr:colOff>0</xdr:colOff>
      <xdr:row>314</xdr:row>
      <xdr:rowOff>38100</xdr:rowOff>
    </xdr:from>
    <xdr:to>
      <xdr:col>1</xdr:col>
      <xdr:colOff>219075</xdr:colOff>
      <xdr:row>316</xdr:row>
      <xdr:rowOff>133350</xdr:rowOff>
    </xdr:to>
    <xdr:pic>
      <xdr:nvPicPr>
        <xdr:cNvPr id="39" name="図 5"/>
        <xdr:cNvPicPr preferRelativeResize="1">
          <a:picLocks noChangeAspect="1"/>
        </xdr:cNvPicPr>
      </xdr:nvPicPr>
      <xdr:blipFill>
        <a:blip r:embed="rId1"/>
        <a:stretch>
          <a:fillRect/>
        </a:stretch>
      </xdr:blipFill>
      <xdr:spPr>
        <a:xfrm>
          <a:off x="0" y="73152000"/>
          <a:ext cx="542925" cy="533400"/>
        </a:xfrm>
        <a:prstGeom prst="rect">
          <a:avLst/>
        </a:prstGeom>
        <a:noFill/>
        <a:ln w="9525" cmpd="sng">
          <a:noFill/>
        </a:ln>
      </xdr:spPr>
    </xdr:pic>
    <xdr:clientData/>
  </xdr:twoCellAnchor>
  <xdr:twoCellAnchor>
    <xdr:from>
      <xdr:col>8</xdr:col>
      <xdr:colOff>238125</xdr:colOff>
      <xdr:row>314</xdr:row>
      <xdr:rowOff>38100</xdr:rowOff>
    </xdr:from>
    <xdr:to>
      <xdr:col>9</xdr:col>
      <xdr:colOff>200025</xdr:colOff>
      <xdr:row>316</xdr:row>
      <xdr:rowOff>133350</xdr:rowOff>
    </xdr:to>
    <xdr:pic>
      <xdr:nvPicPr>
        <xdr:cNvPr id="40" name="図 5"/>
        <xdr:cNvPicPr preferRelativeResize="1">
          <a:picLocks noChangeAspect="1"/>
        </xdr:cNvPicPr>
      </xdr:nvPicPr>
      <xdr:blipFill>
        <a:blip r:embed="rId1"/>
        <a:stretch>
          <a:fillRect/>
        </a:stretch>
      </xdr:blipFill>
      <xdr:spPr>
        <a:xfrm>
          <a:off x="5124450" y="73152000"/>
          <a:ext cx="542925" cy="533400"/>
        </a:xfrm>
        <a:prstGeom prst="rect">
          <a:avLst/>
        </a:prstGeom>
        <a:noFill/>
        <a:ln w="9525" cmpd="sng">
          <a:noFill/>
        </a:ln>
      </xdr:spPr>
    </xdr:pic>
    <xdr:clientData/>
  </xdr:twoCellAnchor>
  <xdr:twoCellAnchor>
    <xdr:from>
      <xdr:col>0</xdr:col>
      <xdr:colOff>0</xdr:colOff>
      <xdr:row>330</xdr:row>
      <xdr:rowOff>38100</xdr:rowOff>
    </xdr:from>
    <xdr:to>
      <xdr:col>1</xdr:col>
      <xdr:colOff>219075</xdr:colOff>
      <xdr:row>332</xdr:row>
      <xdr:rowOff>133350</xdr:rowOff>
    </xdr:to>
    <xdr:pic>
      <xdr:nvPicPr>
        <xdr:cNvPr id="41" name="図 5"/>
        <xdr:cNvPicPr preferRelativeResize="1">
          <a:picLocks noChangeAspect="1"/>
        </xdr:cNvPicPr>
      </xdr:nvPicPr>
      <xdr:blipFill>
        <a:blip r:embed="rId1"/>
        <a:stretch>
          <a:fillRect/>
        </a:stretch>
      </xdr:blipFill>
      <xdr:spPr>
        <a:xfrm>
          <a:off x="0" y="76638150"/>
          <a:ext cx="542925" cy="533400"/>
        </a:xfrm>
        <a:prstGeom prst="rect">
          <a:avLst/>
        </a:prstGeom>
        <a:noFill/>
        <a:ln w="9525" cmpd="sng">
          <a:noFill/>
        </a:ln>
      </xdr:spPr>
    </xdr:pic>
    <xdr:clientData/>
  </xdr:twoCellAnchor>
  <xdr:twoCellAnchor>
    <xdr:from>
      <xdr:col>8</xdr:col>
      <xdr:colOff>38100</xdr:colOff>
      <xdr:row>330</xdr:row>
      <xdr:rowOff>0</xdr:rowOff>
    </xdr:from>
    <xdr:to>
      <xdr:col>9</xdr:col>
      <xdr:colOff>0</xdr:colOff>
      <xdr:row>332</xdr:row>
      <xdr:rowOff>95250</xdr:rowOff>
    </xdr:to>
    <xdr:pic>
      <xdr:nvPicPr>
        <xdr:cNvPr id="42" name="図 5"/>
        <xdr:cNvPicPr preferRelativeResize="1">
          <a:picLocks noChangeAspect="1"/>
        </xdr:cNvPicPr>
      </xdr:nvPicPr>
      <xdr:blipFill>
        <a:blip r:embed="rId1"/>
        <a:stretch>
          <a:fillRect/>
        </a:stretch>
      </xdr:blipFill>
      <xdr:spPr>
        <a:xfrm>
          <a:off x="4924425" y="76600050"/>
          <a:ext cx="542925" cy="533400"/>
        </a:xfrm>
        <a:prstGeom prst="rect">
          <a:avLst/>
        </a:prstGeom>
        <a:noFill/>
        <a:ln w="9525" cmpd="sng">
          <a:noFill/>
        </a:ln>
      </xdr:spPr>
    </xdr:pic>
    <xdr:clientData/>
  </xdr:twoCellAnchor>
  <xdr:twoCellAnchor>
    <xdr:from>
      <xdr:col>0</xdr:col>
      <xdr:colOff>0</xdr:colOff>
      <xdr:row>347</xdr:row>
      <xdr:rowOff>47625</xdr:rowOff>
    </xdr:from>
    <xdr:to>
      <xdr:col>1</xdr:col>
      <xdr:colOff>219075</xdr:colOff>
      <xdr:row>349</xdr:row>
      <xdr:rowOff>142875</xdr:rowOff>
    </xdr:to>
    <xdr:pic>
      <xdr:nvPicPr>
        <xdr:cNvPr id="43" name="図 5"/>
        <xdr:cNvPicPr preferRelativeResize="1">
          <a:picLocks noChangeAspect="1"/>
        </xdr:cNvPicPr>
      </xdr:nvPicPr>
      <xdr:blipFill>
        <a:blip r:embed="rId1"/>
        <a:stretch>
          <a:fillRect/>
        </a:stretch>
      </xdr:blipFill>
      <xdr:spPr>
        <a:xfrm>
          <a:off x="0" y="80772000"/>
          <a:ext cx="542925" cy="533400"/>
        </a:xfrm>
        <a:prstGeom prst="rect">
          <a:avLst/>
        </a:prstGeom>
        <a:noFill/>
        <a:ln w="9525" cmpd="sng">
          <a:noFill/>
        </a:ln>
      </xdr:spPr>
    </xdr:pic>
    <xdr:clientData/>
  </xdr:twoCellAnchor>
  <xdr:twoCellAnchor>
    <xdr:from>
      <xdr:col>8</xdr:col>
      <xdr:colOff>38100</xdr:colOff>
      <xdr:row>347</xdr:row>
      <xdr:rowOff>9525</xdr:rowOff>
    </xdr:from>
    <xdr:to>
      <xdr:col>9</xdr:col>
      <xdr:colOff>0</xdr:colOff>
      <xdr:row>349</xdr:row>
      <xdr:rowOff>104775</xdr:rowOff>
    </xdr:to>
    <xdr:pic>
      <xdr:nvPicPr>
        <xdr:cNvPr id="44" name="図 5"/>
        <xdr:cNvPicPr preferRelativeResize="1">
          <a:picLocks noChangeAspect="1"/>
        </xdr:cNvPicPr>
      </xdr:nvPicPr>
      <xdr:blipFill>
        <a:blip r:embed="rId1"/>
        <a:stretch>
          <a:fillRect/>
        </a:stretch>
      </xdr:blipFill>
      <xdr:spPr>
        <a:xfrm>
          <a:off x="4924425" y="80733900"/>
          <a:ext cx="54292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12</xdr:row>
      <xdr:rowOff>57150</xdr:rowOff>
    </xdr:from>
    <xdr:to>
      <xdr:col>19</xdr:col>
      <xdr:colOff>123825</xdr:colOff>
      <xdr:row>14</xdr:row>
      <xdr:rowOff>28575</xdr:rowOff>
    </xdr:to>
    <xdr:sp>
      <xdr:nvSpPr>
        <xdr:cNvPr id="1" name="角丸四角形吹き出し 2"/>
        <xdr:cNvSpPr>
          <a:spLocks/>
        </xdr:cNvSpPr>
      </xdr:nvSpPr>
      <xdr:spPr>
        <a:xfrm>
          <a:off x="2609850" y="3752850"/>
          <a:ext cx="1743075" cy="476250"/>
        </a:xfrm>
        <a:prstGeom prst="wedgeRoundRectCallout">
          <a:avLst>
            <a:gd name="adj1" fmla="val -70273"/>
            <a:gd name="adj2" fmla="val -107953"/>
          </a:avLst>
        </a:prstGeom>
        <a:solidFill>
          <a:srgbClr val="F2DCDB"/>
        </a:solidFill>
        <a:ln w="25400" cmpd="sng">
          <a:solidFill>
            <a:srgbClr val="C0504D"/>
          </a:solidFill>
          <a:headEnd type="none"/>
          <a:tailEnd type="none"/>
        </a:ln>
      </xdr:spPr>
      <xdr:txBody>
        <a:bodyPr vertOverflow="clip" wrap="square"/>
        <a:p>
          <a:pPr algn="l">
            <a:defRPr/>
          </a:pPr>
          <a:r>
            <a:rPr lang="en-US" cap="none" sz="900" b="0" i="0" u="none" baseline="0">
              <a:solidFill>
                <a:srgbClr val="000000"/>
              </a:solidFill>
            </a:rPr>
            <a:t>会員数と非会員数を入力する</a:t>
          </a:r>
          <a:r>
            <a:rPr lang="en-US" cap="none" sz="900" b="0" i="0" u="none" baseline="0">
              <a:solidFill>
                <a:srgbClr val="000000"/>
              </a:solidFill>
              <a:latin typeface="Calibri"/>
              <a:ea typeface="Calibri"/>
              <a:cs typeface="Calibri"/>
            </a:rPr>
            <a:t>.</a:t>
          </a:r>
          <a:r>
            <a:rPr lang="en-US" cap="none" sz="900" b="0" i="0" u="none" baseline="0">
              <a:solidFill>
                <a:srgbClr val="000000"/>
              </a:solidFill>
            </a:rPr>
            <a:t>。計は自動計算。</a:t>
          </a:r>
        </a:p>
      </xdr:txBody>
    </xdr:sp>
    <xdr:clientData/>
  </xdr:twoCellAnchor>
  <xdr:twoCellAnchor>
    <xdr:from>
      <xdr:col>13</xdr:col>
      <xdr:colOff>209550</xdr:colOff>
      <xdr:row>7</xdr:row>
      <xdr:rowOff>114300</xdr:rowOff>
    </xdr:from>
    <xdr:to>
      <xdr:col>22</xdr:col>
      <xdr:colOff>38100</xdr:colOff>
      <xdr:row>8</xdr:row>
      <xdr:rowOff>266700</xdr:rowOff>
    </xdr:to>
    <xdr:sp>
      <xdr:nvSpPr>
        <xdr:cNvPr id="2" name="角丸四角形吹き出し 3"/>
        <xdr:cNvSpPr>
          <a:spLocks/>
        </xdr:cNvSpPr>
      </xdr:nvSpPr>
      <xdr:spPr>
        <a:xfrm>
          <a:off x="3086100" y="2390775"/>
          <a:ext cx="1781175" cy="457200"/>
        </a:xfrm>
        <a:prstGeom prst="wedgeRoundRectCallout">
          <a:avLst>
            <a:gd name="adj1" fmla="val -100685"/>
            <a:gd name="adj2" fmla="val 66925"/>
          </a:avLst>
        </a:prstGeom>
        <a:solidFill>
          <a:srgbClr val="F2DCDB"/>
        </a:solidFill>
        <a:ln w="25400" cmpd="sng">
          <a:solidFill>
            <a:srgbClr val="C0504D"/>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6/17</a:t>
          </a:r>
          <a:r>
            <a:rPr lang="en-US" cap="none" sz="900" b="0" i="0" u="none" baseline="0">
              <a:solidFill>
                <a:srgbClr val="000000"/>
              </a:solidFill>
            </a:rPr>
            <a:t>で入力するとこの表示になります。</a:t>
          </a:r>
          <a:r>
            <a:rPr lang="en-US" cap="none" sz="900" b="0" i="0" u="none" baseline="0">
              <a:solidFill>
                <a:srgbClr val="000000"/>
              </a:solidFill>
              <a:latin typeface="Calibri"/>
              <a:ea typeface="Calibri"/>
              <a:cs typeface="Calibri"/>
            </a:rPr>
            <a:t>
</a:t>
          </a:r>
          <a:r>
            <a:rPr lang="en-US" cap="none" sz="900" b="0" i="0" u="none" baseline="0">
              <a:solidFill>
                <a:srgbClr val="000000"/>
              </a:solidFill>
            </a:rPr>
            <a:t>曜日も自動で入力されます</a:t>
          </a:r>
          <a:r>
            <a:rPr lang="en-US" cap="none" sz="9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40"/>
  <sheetViews>
    <sheetView showGridLines="0" tabSelected="1" zoomScalePageLayoutView="0" workbookViewId="0" topLeftCell="A1">
      <selection activeCell="E17" sqref="E17:M17"/>
    </sheetView>
  </sheetViews>
  <sheetFormatPr defaultColWidth="9.140625" defaultRowHeight="15"/>
  <cols>
    <col min="1" max="1" width="3.57421875" style="1" customWidth="1"/>
    <col min="2" max="3" width="4.00390625" style="1" customWidth="1"/>
    <col min="4" max="4" width="4.00390625" style="0" customWidth="1"/>
    <col min="5" max="5" width="2.57421875" style="0" customWidth="1"/>
    <col min="6" max="6" width="2.421875" style="0" customWidth="1"/>
    <col min="7" max="7" width="2.57421875" style="0" customWidth="1"/>
    <col min="8" max="8" width="3.8515625" style="0" customWidth="1"/>
    <col min="9" max="10" width="2.57421875" style="0" customWidth="1"/>
    <col min="11" max="11" width="5.00390625" style="0" customWidth="1"/>
    <col min="12" max="13" width="3.00390625" style="0" customWidth="1"/>
    <col min="14" max="14" width="3.57421875" style="0" customWidth="1"/>
    <col min="15" max="15" width="3.7109375" style="0" customWidth="1"/>
    <col min="16" max="16" width="4.00390625" style="0" customWidth="1"/>
    <col min="17" max="26" width="3.00390625" style="0" customWidth="1"/>
  </cols>
  <sheetData>
    <row r="1" spans="16:26" ht="15.75" customHeight="1">
      <c r="P1" s="23"/>
      <c r="Q1" s="24"/>
      <c r="R1" s="75" t="s">
        <v>32</v>
      </c>
      <c r="S1" s="76"/>
      <c r="T1" s="79"/>
      <c r="U1" s="75" t="s">
        <v>31</v>
      </c>
      <c r="V1" s="76"/>
      <c r="W1" s="77"/>
      <c r="X1" s="74" t="s">
        <v>16</v>
      </c>
      <c r="Y1" s="74"/>
      <c r="Z1" s="74"/>
    </row>
    <row r="2" spans="1:26" ht="51" customHeight="1">
      <c r="A2" s="64" t="s">
        <v>37</v>
      </c>
      <c r="B2" s="64"/>
      <c r="C2" s="64"/>
      <c r="D2" s="64"/>
      <c r="E2" s="64"/>
      <c r="F2" s="64"/>
      <c r="G2" s="64"/>
      <c r="H2" s="64"/>
      <c r="I2" s="64"/>
      <c r="J2" s="64"/>
      <c r="K2" s="64"/>
      <c r="L2" s="64"/>
      <c r="M2" s="64"/>
      <c r="P2" s="25"/>
      <c r="Q2" s="25"/>
      <c r="R2" s="78"/>
      <c r="S2" s="55"/>
      <c r="T2" s="80"/>
      <c r="U2" s="78"/>
      <c r="V2" s="55"/>
      <c r="W2" s="56"/>
      <c r="X2" s="62"/>
      <c r="Y2" s="62"/>
      <c r="Z2" s="62"/>
    </row>
    <row r="3" spans="1:26" ht="35.25" customHeight="1">
      <c r="A3" s="70" t="s">
        <v>0</v>
      </c>
      <c r="B3" s="70"/>
      <c r="C3" s="70"/>
      <c r="D3" s="70"/>
      <c r="E3" s="70"/>
      <c r="F3" s="70"/>
      <c r="G3" s="70"/>
      <c r="H3" s="70"/>
      <c r="I3" s="70"/>
      <c r="J3" s="70"/>
      <c r="K3" s="70"/>
      <c r="L3" s="70"/>
      <c r="M3" s="70"/>
      <c r="N3" s="70"/>
      <c r="O3" s="70"/>
      <c r="P3" s="70"/>
      <c r="Q3" s="70"/>
      <c r="R3" s="70"/>
      <c r="S3" s="70"/>
      <c r="T3" s="70"/>
      <c r="U3" s="70"/>
      <c r="V3" s="70"/>
      <c r="W3" s="70"/>
      <c r="X3" s="70"/>
      <c r="Y3" s="70"/>
      <c r="Z3" s="70"/>
    </row>
    <row r="4" spans="1:26" ht="21" customHeight="1">
      <c r="A4" s="63" t="s">
        <v>14</v>
      </c>
      <c r="B4" s="63"/>
      <c r="C4" s="63"/>
      <c r="D4" s="63"/>
      <c r="E4" s="63"/>
      <c r="F4" s="63"/>
      <c r="G4" s="63"/>
      <c r="H4" s="63"/>
      <c r="I4" s="63"/>
      <c r="J4" s="63"/>
      <c r="K4" s="63"/>
      <c r="L4" s="63"/>
      <c r="M4" s="63"/>
      <c r="N4" s="63"/>
      <c r="O4" s="63"/>
      <c r="P4" s="63"/>
      <c r="Q4" s="63"/>
      <c r="R4" s="63"/>
      <c r="S4" s="63"/>
      <c r="T4" s="63"/>
      <c r="U4" s="63"/>
      <c r="V4" s="63"/>
      <c r="W4" s="63"/>
      <c r="X4" s="63"/>
      <c r="Y4" s="63"/>
      <c r="Z4" s="28"/>
    </row>
    <row r="5" spans="16:26" ht="18.75" customHeight="1">
      <c r="P5" s="52" t="s">
        <v>6</v>
      </c>
      <c r="Q5" s="52"/>
      <c r="R5" s="71"/>
      <c r="S5" s="71"/>
      <c r="T5" s="71"/>
      <c r="U5" s="71"/>
      <c r="V5" s="71"/>
      <c r="W5" s="71"/>
      <c r="X5" s="71"/>
      <c r="Y5" s="71"/>
      <c r="Z5" s="71"/>
    </row>
    <row r="6" spans="16:26" ht="24" customHeight="1">
      <c r="P6" s="52" t="s">
        <v>7</v>
      </c>
      <c r="Q6" s="52"/>
      <c r="R6" s="53"/>
      <c r="S6" s="53"/>
      <c r="T6" s="53"/>
      <c r="U6" s="53"/>
      <c r="V6" s="53"/>
      <c r="W6" s="53"/>
      <c r="X6" s="53"/>
      <c r="Y6" s="53"/>
      <c r="Z6" s="53"/>
    </row>
    <row r="7" spans="16:26" ht="13.5" customHeight="1">
      <c r="P7" s="2"/>
      <c r="Q7" s="2"/>
      <c r="R7" s="2"/>
      <c r="S7" s="2"/>
      <c r="T7" s="2"/>
      <c r="U7" s="2"/>
      <c r="V7" s="2"/>
      <c r="W7" s="2"/>
      <c r="X7" s="2"/>
      <c r="Y7" s="2"/>
      <c r="Z7" s="3"/>
    </row>
    <row r="8" spans="1:26" ht="24" customHeight="1">
      <c r="A8" s="54" t="s">
        <v>5</v>
      </c>
      <c r="B8" s="55"/>
      <c r="C8" s="55"/>
      <c r="D8" s="56"/>
      <c r="E8" s="57"/>
      <c r="F8" s="58"/>
      <c r="G8" s="58"/>
      <c r="H8" s="58"/>
      <c r="I8" s="58"/>
      <c r="J8" s="58"/>
      <c r="K8" s="58"/>
      <c r="L8" s="58"/>
      <c r="M8" s="58"/>
      <c r="N8" s="58"/>
      <c r="O8" s="58"/>
      <c r="P8" s="58"/>
      <c r="Q8" s="58"/>
      <c r="R8" s="58"/>
      <c r="S8" s="58"/>
      <c r="T8" s="58"/>
      <c r="U8" s="58"/>
      <c r="V8" s="58"/>
      <c r="W8" s="58"/>
      <c r="X8" s="58"/>
      <c r="Y8" s="58"/>
      <c r="Z8" s="59"/>
    </row>
    <row r="9" spans="1:26" ht="24" customHeight="1">
      <c r="A9" s="54" t="s">
        <v>4</v>
      </c>
      <c r="B9" s="55"/>
      <c r="C9" s="55"/>
      <c r="D9" s="56"/>
      <c r="E9" s="57"/>
      <c r="F9" s="58"/>
      <c r="G9" s="58"/>
      <c r="H9" s="58"/>
      <c r="I9" s="58"/>
      <c r="J9" s="58"/>
      <c r="K9" s="58"/>
      <c r="L9" s="58"/>
      <c r="M9" s="58"/>
      <c r="N9" s="58"/>
      <c r="O9" s="58"/>
      <c r="P9" s="58"/>
      <c r="Q9" s="58"/>
      <c r="R9" s="58"/>
      <c r="S9" s="58"/>
      <c r="T9" s="58"/>
      <c r="U9" s="58"/>
      <c r="V9" s="58"/>
      <c r="W9" s="58"/>
      <c r="X9" s="58"/>
      <c r="Y9" s="58"/>
      <c r="Z9" s="59"/>
    </row>
    <row r="10" spans="1:26" ht="24" customHeight="1">
      <c r="A10" s="65" t="s">
        <v>1</v>
      </c>
      <c r="B10" s="66"/>
      <c r="C10" s="66"/>
      <c r="D10" s="67"/>
      <c r="E10" s="60"/>
      <c r="F10" s="61"/>
      <c r="G10" s="61"/>
      <c r="H10" s="61"/>
      <c r="I10" s="61"/>
      <c r="J10" s="61"/>
      <c r="K10" s="61"/>
      <c r="L10" s="50">
        <f>IF(E10="","",TEXT(E10,"aaaa"))</f>
      </c>
      <c r="M10" s="51"/>
      <c r="N10" s="68" t="s">
        <v>23</v>
      </c>
      <c r="O10" s="69"/>
      <c r="P10" s="49"/>
      <c r="Q10" s="47"/>
      <c r="R10" s="47"/>
      <c r="S10" s="47"/>
      <c r="T10" s="47"/>
      <c r="U10" s="38" t="s">
        <v>8</v>
      </c>
      <c r="V10" s="47"/>
      <c r="W10" s="47"/>
      <c r="X10" s="47"/>
      <c r="Y10" s="47"/>
      <c r="Z10" s="48"/>
    </row>
    <row r="11" spans="1:26" ht="24" customHeight="1">
      <c r="A11" s="62" t="s">
        <v>12</v>
      </c>
      <c r="B11" s="62"/>
      <c r="C11" s="62"/>
      <c r="D11" s="62"/>
      <c r="E11" s="39" t="s">
        <v>17</v>
      </c>
      <c r="F11" s="40">
        <f>I11+L11</f>
        <v>0</v>
      </c>
      <c r="G11" s="40" t="s">
        <v>18</v>
      </c>
      <c r="H11" s="40" t="s">
        <v>19</v>
      </c>
      <c r="I11" s="40"/>
      <c r="J11" s="40" t="s">
        <v>22</v>
      </c>
      <c r="K11" s="40" t="s">
        <v>20</v>
      </c>
      <c r="L11" s="40"/>
      <c r="M11" s="41" t="s">
        <v>21</v>
      </c>
      <c r="N11" s="72" t="s">
        <v>11</v>
      </c>
      <c r="O11" s="72"/>
      <c r="P11" s="85"/>
      <c r="Q11" s="85"/>
      <c r="R11" s="85"/>
      <c r="S11" s="86"/>
      <c r="T11" s="83" t="s">
        <v>42</v>
      </c>
      <c r="U11" s="84"/>
      <c r="V11" s="84"/>
      <c r="W11" s="84"/>
      <c r="X11" s="84"/>
      <c r="Y11" s="84"/>
      <c r="Z11" s="84"/>
    </row>
    <row r="12" spans="1:26" ht="15.75" customHeight="1">
      <c r="A12" s="4"/>
      <c r="B12" s="4"/>
      <c r="C12" s="4"/>
      <c r="D12" s="4"/>
      <c r="E12" s="5"/>
      <c r="F12" s="5"/>
      <c r="G12" s="5"/>
      <c r="H12" s="5"/>
      <c r="I12" s="5"/>
      <c r="J12" s="5"/>
      <c r="K12" s="5"/>
      <c r="L12" s="5"/>
      <c r="M12" s="6"/>
      <c r="N12" s="5"/>
      <c r="O12" s="5"/>
      <c r="P12" s="81" t="s">
        <v>13</v>
      </c>
      <c r="Q12" s="82"/>
      <c r="R12" s="82"/>
      <c r="S12" s="82"/>
      <c r="T12" s="82"/>
      <c r="U12" s="82"/>
      <c r="V12" s="82"/>
      <c r="W12" s="82"/>
      <c r="X12" s="82"/>
      <c r="Y12" s="82"/>
      <c r="Z12" s="82"/>
    </row>
    <row r="13" spans="1:26" ht="18" customHeight="1">
      <c r="A13" s="35" t="s">
        <v>9</v>
      </c>
      <c r="B13" s="62" t="s">
        <v>2</v>
      </c>
      <c r="C13" s="62"/>
      <c r="D13" s="62"/>
      <c r="E13" s="62" t="s">
        <v>3</v>
      </c>
      <c r="F13" s="62"/>
      <c r="G13" s="62"/>
      <c r="H13" s="62"/>
      <c r="I13" s="62"/>
      <c r="J13" s="62"/>
      <c r="K13" s="62"/>
      <c r="L13" s="62"/>
      <c r="M13" s="62"/>
      <c r="N13" s="35" t="s">
        <v>9</v>
      </c>
      <c r="O13" s="62" t="s">
        <v>2</v>
      </c>
      <c r="P13" s="62"/>
      <c r="Q13" s="62"/>
      <c r="R13" s="62" t="s">
        <v>10</v>
      </c>
      <c r="S13" s="62"/>
      <c r="T13" s="62"/>
      <c r="U13" s="62"/>
      <c r="V13" s="62"/>
      <c r="W13" s="62"/>
      <c r="X13" s="62"/>
      <c r="Y13" s="62"/>
      <c r="Z13" s="62"/>
    </row>
    <row r="14" spans="1:26" ht="21.75" customHeight="1">
      <c r="A14" s="27" t="s">
        <v>33</v>
      </c>
      <c r="B14" s="87"/>
      <c r="C14" s="87"/>
      <c r="D14" s="87"/>
      <c r="E14" s="87"/>
      <c r="F14" s="87"/>
      <c r="G14" s="87"/>
      <c r="H14" s="87"/>
      <c r="I14" s="87"/>
      <c r="J14" s="87"/>
      <c r="K14" s="87"/>
      <c r="L14" s="87"/>
      <c r="M14" s="87"/>
      <c r="N14" s="35">
        <v>21</v>
      </c>
      <c r="O14" s="62"/>
      <c r="P14" s="62"/>
      <c r="Q14" s="62"/>
      <c r="R14" s="73"/>
      <c r="S14" s="73"/>
      <c r="T14" s="73"/>
      <c r="U14" s="73"/>
      <c r="V14" s="73"/>
      <c r="W14" s="73"/>
      <c r="X14" s="73"/>
      <c r="Y14" s="73"/>
      <c r="Z14" s="73"/>
    </row>
    <row r="15" spans="1:26" ht="21.75" customHeight="1">
      <c r="A15" s="35">
        <v>1</v>
      </c>
      <c r="B15" s="62"/>
      <c r="C15" s="62"/>
      <c r="D15" s="62"/>
      <c r="E15" s="73"/>
      <c r="F15" s="73"/>
      <c r="G15" s="73"/>
      <c r="H15" s="73"/>
      <c r="I15" s="73"/>
      <c r="J15" s="73"/>
      <c r="K15" s="73"/>
      <c r="L15" s="73"/>
      <c r="M15" s="73"/>
      <c r="N15" s="35">
        <v>22</v>
      </c>
      <c r="O15" s="62"/>
      <c r="P15" s="62"/>
      <c r="Q15" s="62"/>
      <c r="R15" s="72"/>
      <c r="S15" s="72"/>
      <c r="T15" s="72"/>
      <c r="U15" s="72"/>
      <c r="V15" s="72"/>
      <c r="W15" s="72"/>
      <c r="X15" s="72"/>
      <c r="Y15" s="72"/>
      <c r="Z15" s="72"/>
    </row>
    <row r="16" spans="1:26" ht="21.75" customHeight="1">
      <c r="A16" s="35">
        <v>2</v>
      </c>
      <c r="B16" s="62"/>
      <c r="C16" s="62"/>
      <c r="D16" s="62"/>
      <c r="E16" s="73"/>
      <c r="F16" s="73"/>
      <c r="G16" s="73"/>
      <c r="H16" s="73"/>
      <c r="I16" s="73"/>
      <c r="J16" s="73"/>
      <c r="K16" s="73"/>
      <c r="L16" s="73"/>
      <c r="M16" s="73"/>
      <c r="N16" s="35">
        <v>23</v>
      </c>
      <c r="O16" s="62"/>
      <c r="P16" s="62"/>
      <c r="Q16" s="62"/>
      <c r="R16" s="72"/>
      <c r="S16" s="72"/>
      <c r="T16" s="72"/>
      <c r="U16" s="72"/>
      <c r="V16" s="72"/>
      <c r="W16" s="72"/>
      <c r="X16" s="72"/>
      <c r="Y16" s="72"/>
      <c r="Z16" s="72"/>
    </row>
    <row r="17" spans="1:26" ht="21.75" customHeight="1">
      <c r="A17" s="35">
        <v>3</v>
      </c>
      <c r="B17" s="62"/>
      <c r="C17" s="62"/>
      <c r="D17" s="62"/>
      <c r="E17" s="89"/>
      <c r="F17" s="89"/>
      <c r="G17" s="89"/>
      <c r="H17" s="89"/>
      <c r="I17" s="89"/>
      <c r="J17" s="89"/>
      <c r="K17" s="89"/>
      <c r="L17" s="89"/>
      <c r="M17" s="89"/>
      <c r="N17" s="35">
        <v>24</v>
      </c>
      <c r="O17" s="62"/>
      <c r="P17" s="62"/>
      <c r="Q17" s="62"/>
      <c r="R17" s="72"/>
      <c r="S17" s="72"/>
      <c r="T17" s="72"/>
      <c r="U17" s="72"/>
      <c r="V17" s="72"/>
      <c r="W17" s="72"/>
      <c r="X17" s="72"/>
      <c r="Y17" s="72"/>
      <c r="Z17" s="72"/>
    </row>
    <row r="18" spans="1:26" ht="21.75" customHeight="1">
      <c r="A18" s="35">
        <v>4</v>
      </c>
      <c r="B18" s="62"/>
      <c r="C18" s="62"/>
      <c r="D18" s="62"/>
      <c r="E18" s="73"/>
      <c r="F18" s="73"/>
      <c r="G18" s="73"/>
      <c r="H18" s="73"/>
      <c r="I18" s="73"/>
      <c r="J18" s="73"/>
      <c r="K18" s="73"/>
      <c r="L18" s="73"/>
      <c r="M18" s="73"/>
      <c r="N18" s="35">
        <v>25</v>
      </c>
      <c r="O18" s="62"/>
      <c r="P18" s="62"/>
      <c r="Q18" s="62"/>
      <c r="R18" s="62"/>
      <c r="S18" s="62"/>
      <c r="T18" s="62"/>
      <c r="U18" s="62"/>
      <c r="V18" s="62"/>
      <c r="W18" s="62"/>
      <c r="X18" s="62"/>
      <c r="Y18" s="62"/>
      <c r="Z18" s="62"/>
    </row>
    <row r="19" spans="1:26" ht="21.75" customHeight="1">
      <c r="A19" s="35">
        <v>5</v>
      </c>
      <c r="B19" s="62"/>
      <c r="C19" s="62"/>
      <c r="D19" s="62"/>
      <c r="E19" s="73"/>
      <c r="F19" s="73"/>
      <c r="G19" s="73"/>
      <c r="H19" s="73"/>
      <c r="I19" s="73"/>
      <c r="J19" s="73"/>
      <c r="K19" s="73"/>
      <c r="L19" s="73"/>
      <c r="M19" s="73"/>
      <c r="N19" s="35">
        <v>26</v>
      </c>
      <c r="O19" s="62"/>
      <c r="P19" s="62"/>
      <c r="Q19" s="62"/>
      <c r="R19" s="62"/>
      <c r="S19" s="62"/>
      <c r="T19" s="62"/>
      <c r="U19" s="62"/>
      <c r="V19" s="62"/>
      <c r="W19" s="62"/>
      <c r="X19" s="62"/>
      <c r="Y19" s="62"/>
      <c r="Z19" s="62"/>
    </row>
    <row r="20" spans="1:26" ht="21.75" customHeight="1">
      <c r="A20" s="35">
        <v>6</v>
      </c>
      <c r="B20" s="62"/>
      <c r="C20" s="62"/>
      <c r="D20" s="62"/>
      <c r="E20" s="73"/>
      <c r="F20" s="73"/>
      <c r="G20" s="73"/>
      <c r="H20" s="73"/>
      <c r="I20" s="73"/>
      <c r="J20" s="73"/>
      <c r="K20" s="73"/>
      <c r="L20" s="73"/>
      <c r="M20" s="73"/>
      <c r="N20" s="35">
        <v>27</v>
      </c>
      <c r="O20" s="62"/>
      <c r="P20" s="62"/>
      <c r="Q20" s="62"/>
      <c r="R20" s="62"/>
      <c r="S20" s="62"/>
      <c r="T20" s="62"/>
      <c r="U20" s="62"/>
      <c r="V20" s="62"/>
      <c r="W20" s="62"/>
      <c r="X20" s="62"/>
      <c r="Y20" s="62"/>
      <c r="Z20" s="62"/>
    </row>
    <row r="21" spans="1:26" ht="21.75" customHeight="1">
      <c r="A21" s="35">
        <v>7</v>
      </c>
      <c r="B21" s="62"/>
      <c r="C21" s="62"/>
      <c r="D21" s="62"/>
      <c r="E21" s="73"/>
      <c r="F21" s="73"/>
      <c r="G21" s="73"/>
      <c r="H21" s="73"/>
      <c r="I21" s="73"/>
      <c r="J21" s="73"/>
      <c r="K21" s="73"/>
      <c r="L21" s="73"/>
      <c r="M21" s="73"/>
      <c r="N21" s="35">
        <v>28</v>
      </c>
      <c r="O21" s="62"/>
      <c r="P21" s="62"/>
      <c r="Q21" s="62"/>
      <c r="R21" s="62"/>
      <c r="S21" s="62"/>
      <c r="T21" s="62"/>
      <c r="U21" s="62"/>
      <c r="V21" s="62"/>
      <c r="W21" s="62"/>
      <c r="X21" s="62"/>
      <c r="Y21" s="62"/>
      <c r="Z21" s="62"/>
    </row>
    <row r="22" spans="1:26" ht="21.75" customHeight="1">
      <c r="A22" s="35">
        <v>8</v>
      </c>
      <c r="B22" s="62"/>
      <c r="C22" s="62"/>
      <c r="D22" s="62"/>
      <c r="E22" s="73"/>
      <c r="F22" s="73"/>
      <c r="G22" s="73"/>
      <c r="H22" s="73"/>
      <c r="I22" s="73"/>
      <c r="J22" s="73"/>
      <c r="K22" s="73"/>
      <c r="L22" s="73"/>
      <c r="M22" s="73"/>
      <c r="N22" s="35">
        <v>29</v>
      </c>
      <c r="O22" s="62"/>
      <c r="P22" s="62"/>
      <c r="Q22" s="62"/>
      <c r="R22" s="62"/>
      <c r="S22" s="62"/>
      <c r="T22" s="62"/>
      <c r="U22" s="62"/>
      <c r="V22" s="62"/>
      <c r="W22" s="62"/>
      <c r="X22" s="62"/>
      <c r="Y22" s="62"/>
      <c r="Z22" s="62"/>
    </row>
    <row r="23" spans="1:26" ht="21.75" customHeight="1">
      <c r="A23" s="35">
        <v>9</v>
      </c>
      <c r="B23" s="62"/>
      <c r="C23" s="62"/>
      <c r="D23" s="62"/>
      <c r="E23" s="88"/>
      <c r="F23" s="88"/>
      <c r="G23" s="88"/>
      <c r="H23" s="88"/>
      <c r="I23" s="88"/>
      <c r="J23" s="88"/>
      <c r="K23" s="88"/>
      <c r="L23" s="88"/>
      <c r="M23" s="88"/>
      <c r="N23" s="35">
        <v>30</v>
      </c>
      <c r="O23" s="62"/>
      <c r="P23" s="62"/>
      <c r="Q23" s="62"/>
      <c r="R23" s="62"/>
      <c r="S23" s="62"/>
      <c r="T23" s="62"/>
      <c r="U23" s="62"/>
      <c r="V23" s="62"/>
      <c r="W23" s="62"/>
      <c r="X23" s="62"/>
      <c r="Y23" s="62"/>
      <c r="Z23" s="62"/>
    </row>
    <row r="24" spans="1:26" ht="21.75" customHeight="1">
      <c r="A24" s="35">
        <v>10</v>
      </c>
      <c r="B24" s="62"/>
      <c r="C24" s="62"/>
      <c r="D24" s="62"/>
      <c r="E24" s="73"/>
      <c r="F24" s="73"/>
      <c r="G24" s="73"/>
      <c r="H24" s="73"/>
      <c r="I24" s="73"/>
      <c r="J24" s="73"/>
      <c r="K24" s="73"/>
      <c r="L24" s="73"/>
      <c r="M24" s="73"/>
      <c r="N24" s="35">
        <v>31</v>
      </c>
      <c r="O24" s="62"/>
      <c r="P24" s="62"/>
      <c r="Q24" s="62"/>
      <c r="R24" s="62"/>
      <c r="S24" s="62"/>
      <c r="T24" s="62"/>
      <c r="U24" s="62"/>
      <c r="V24" s="62"/>
      <c r="W24" s="62"/>
      <c r="X24" s="62"/>
      <c r="Y24" s="62"/>
      <c r="Z24" s="62"/>
    </row>
    <row r="25" spans="1:26" ht="21.75" customHeight="1">
      <c r="A25" s="35">
        <v>11</v>
      </c>
      <c r="B25" s="62"/>
      <c r="C25" s="62"/>
      <c r="D25" s="62"/>
      <c r="E25" s="73"/>
      <c r="F25" s="73"/>
      <c r="G25" s="73"/>
      <c r="H25" s="73"/>
      <c r="I25" s="73"/>
      <c r="J25" s="73"/>
      <c r="K25" s="73"/>
      <c r="L25" s="73"/>
      <c r="M25" s="73"/>
      <c r="N25" s="35">
        <v>32</v>
      </c>
      <c r="O25" s="62"/>
      <c r="P25" s="62"/>
      <c r="Q25" s="62"/>
      <c r="R25" s="62"/>
      <c r="S25" s="62"/>
      <c r="T25" s="62"/>
      <c r="U25" s="62"/>
      <c r="V25" s="62"/>
      <c r="W25" s="62"/>
      <c r="X25" s="62"/>
      <c r="Y25" s="62"/>
      <c r="Z25" s="62"/>
    </row>
    <row r="26" spans="1:26" ht="21.75" customHeight="1">
      <c r="A26" s="35">
        <v>12</v>
      </c>
      <c r="B26" s="62"/>
      <c r="C26" s="62"/>
      <c r="D26" s="62"/>
      <c r="E26" s="73"/>
      <c r="F26" s="73"/>
      <c r="G26" s="73"/>
      <c r="H26" s="73"/>
      <c r="I26" s="73"/>
      <c r="J26" s="73"/>
      <c r="K26" s="73"/>
      <c r="L26" s="73"/>
      <c r="M26" s="73"/>
      <c r="N26" s="35">
        <v>33</v>
      </c>
      <c r="O26" s="62"/>
      <c r="P26" s="62"/>
      <c r="Q26" s="62"/>
      <c r="R26" s="62"/>
      <c r="S26" s="62"/>
      <c r="T26" s="62"/>
      <c r="U26" s="62"/>
      <c r="V26" s="62"/>
      <c r="W26" s="62"/>
      <c r="X26" s="62"/>
      <c r="Y26" s="62"/>
      <c r="Z26" s="62"/>
    </row>
    <row r="27" spans="1:26" ht="21.75" customHeight="1">
      <c r="A27" s="35">
        <v>13</v>
      </c>
      <c r="B27" s="62"/>
      <c r="C27" s="62"/>
      <c r="D27" s="62"/>
      <c r="E27" s="73"/>
      <c r="F27" s="73"/>
      <c r="G27" s="73"/>
      <c r="H27" s="73"/>
      <c r="I27" s="73"/>
      <c r="J27" s="73"/>
      <c r="K27" s="73"/>
      <c r="L27" s="73"/>
      <c r="M27" s="73"/>
      <c r="N27" s="35">
        <v>34</v>
      </c>
      <c r="O27" s="62"/>
      <c r="P27" s="62"/>
      <c r="Q27" s="62"/>
      <c r="R27" s="62"/>
      <c r="S27" s="62"/>
      <c r="T27" s="62"/>
      <c r="U27" s="62"/>
      <c r="V27" s="62"/>
      <c r="W27" s="62"/>
      <c r="X27" s="62"/>
      <c r="Y27" s="62"/>
      <c r="Z27" s="62"/>
    </row>
    <row r="28" spans="1:26" ht="21.75" customHeight="1">
      <c r="A28" s="35">
        <v>14</v>
      </c>
      <c r="B28" s="62"/>
      <c r="C28" s="62"/>
      <c r="D28" s="62"/>
      <c r="E28" s="73"/>
      <c r="F28" s="73"/>
      <c r="G28" s="73"/>
      <c r="H28" s="73"/>
      <c r="I28" s="73"/>
      <c r="J28" s="73"/>
      <c r="K28" s="73"/>
      <c r="L28" s="73"/>
      <c r="M28" s="73"/>
      <c r="N28" s="35">
        <v>35</v>
      </c>
      <c r="O28" s="62"/>
      <c r="P28" s="62"/>
      <c r="Q28" s="62"/>
      <c r="R28" s="62"/>
      <c r="S28" s="62"/>
      <c r="T28" s="62"/>
      <c r="U28" s="62"/>
      <c r="V28" s="62"/>
      <c r="W28" s="62"/>
      <c r="X28" s="62"/>
      <c r="Y28" s="62"/>
      <c r="Z28" s="62"/>
    </row>
    <row r="29" spans="1:26" ht="21.75" customHeight="1">
      <c r="A29" s="35">
        <v>15</v>
      </c>
      <c r="B29" s="62"/>
      <c r="C29" s="62"/>
      <c r="D29" s="62"/>
      <c r="E29" s="73"/>
      <c r="F29" s="73"/>
      <c r="G29" s="73"/>
      <c r="H29" s="73"/>
      <c r="I29" s="73"/>
      <c r="J29" s="73"/>
      <c r="K29" s="73"/>
      <c r="L29" s="73"/>
      <c r="M29" s="73"/>
      <c r="N29" s="35">
        <v>36</v>
      </c>
      <c r="O29" s="62"/>
      <c r="P29" s="62"/>
      <c r="Q29" s="62"/>
      <c r="R29" s="62"/>
      <c r="S29" s="62"/>
      <c r="T29" s="62"/>
      <c r="U29" s="62"/>
      <c r="V29" s="62"/>
      <c r="W29" s="62"/>
      <c r="X29" s="62"/>
      <c r="Y29" s="62"/>
      <c r="Z29" s="62"/>
    </row>
    <row r="30" spans="1:26" ht="21.75" customHeight="1">
      <c r="A30" s="35">
        <v>16</v>
      </c>
      <c r="B30" s="62"/>
      <c r="C30" s="62"/>
      <c r="D30" s="62"/>
      <c r="E30" s="88"/>
      <c r="F30" s="88"/>
      <c r="G30" s="88"/>
      <c r="H30" s="88"/>
      <c r="I30" s="88"/>
      <c r="J30" s="88"/>
      <c r="K30" s="88"/>
      <c r="L30" s="88"/>
      <c r="M30" s="88"/>
      <c r="N30" s="35">
        <v>37</v>
      </c>
      <c r="O30" s="62"/>
      <c r="P30" s="62"/>
      <c r="Q30" s="62"/>
      <c r="R30" s="62"/>
      <c r="S30" s="62"/>
      <c r="T30" s="62"/>
      <c r="U30" s="62"/>
      <c r="V30" s="62"/>
      <c r="W30" s="62"/>
      <c r="X30" s="62"/>
      <c r="Y30" s="62"/>
      <c r="Z30" s="62"/>
    </row>
    <row r="31" spans="1:26" ht="21.75" customHeight="1">
      <c r="A31" s="35">
        <v>17</v>
      </c>
      <c r="B31" s="62"/>
      <c r="C31" s="62"/>
      <c r="D31" s="62"/>
      <c r="E31" s="73"/>
      <c r="F31" s="73"/>
      <c r="G31" s="73"/>
      <c r="H31" s="73"/>
      <c r="I31" s="73"/>
      <c r="J31" s="73"/>
      <c r="K31" s="73"/>
      <c r="L31" s="73"/>
      <c r="M31" s="73"/>
      <c r="N31" s="35">
        <v>38</v>
      </c>
      <c r="O31" s="62"/>
      <c r="P31" s="62"/>
      <c r="Q31" s="62"/>
      <c r="R31" s="62"/>
      <c r="S31" s="62"/>
      <c r="T31" s="62"/>
      <c r="U31" s="62"/>
      <c r="V31" s="62"/>
      <c r="W31" s="62"/>
      <c r="X31" s="62"/>
      <c r="Y31" s="62"/>
      <c r="Z31" s="62"/>
    </row>
    <row r="32" spans="1:26" ht="21.75" customHeight="1">
      <c r="A32" s="35">
        <v>18</v>
      </c>
      <c r="B32" s="62"/>
      <c r="C32" s="62"/>
      <c r="D32" s="62"/>
      <c r="E32" s="93"/>
      <c r="F32" s="93"/>
      <c r="G32" s="93"/>
      <c r="H32" s="93"/>
      <c r="I32" s="93"/>
      <c r="J32" s="93"/>
      <c r="K32" s="93"/>
      <c r="L32" s="93"/>
      <c r="M32" s="93"/>
      <c r="N32" s="35">
        <v>39</v>
      </c>
      <c r="O32" s="62"/>
      <c r="P32" s="62"/>
      <c r="Q32" s="62"/>
      <c r="R32" s="62"/>
      <c r="S32" s="62"/>
      <c r="T32" s="62"/>
      <c r="U32" s="62"/>
      <c r="V32" s="62"/>
      <c r="W32" s="62"/>
      <c r="X32" s="62"/>
      <c r="Y32" s="62"/>
      <c r="Z32" s="62"/>
    </row>
    <row r="33" spans="1:26" ht="21.75" customHeight="1">
      <c r="A33" s="35">
        <v>19</v>
      </c>
      <c r="B33" s="62"/>
      <c r="C33" s="62"/>
      <c r="D33" s="62"/>
      <c r="E33" s="73"/>
      <c r="F33" s="73"/>
      <c r="G33" s="73"/>
      <c r="H33" s="73"/>
      <c r="I33" s="73"/>
      <c r="J33" s="73"/>
      <c r="K33" s="73"/>
      <c r="L33" s="73"/>
      <c r="M33" s="73"/>
      <c r="N33" s="35">
        <v>40</v>
      </c>
      <c r="O33" s="62"/>
      <c r="P33" s="62"/>
      <c r="Q33" s="62"/>
      <c r="R33" s="62"/>
      <c r="S33" s="62"/>
      <c r="T33" s="62"/>
      <c r="U33" s="62"/>
      <c r="V33" s="62"/>
      <c r="W33" s="62"/>
      <c r="X33" s="62"/>
      <c r="Y33" s="62"/>
      <c r="Z33" s="62"/>
    </row>
    <row r="34" spans="1:26" ht="21.75" customHeight="1">
      <c r="A34" s="35">
        <v>20</v>
      </c>
      <c r="B34" s="62"/>
      <c r="C34" s="62"/>
      <c r="D34" s="62"/>
      <c r="E34" s="73"/>
      <c r="F34" s="73"/>
      <c r="G34" s="73"/>
      <c r="H34" s="73"/>
      <c r="I34" s="73"/>
      <c r="J34" s="73"/>
      <c r="K34" s="73"/>
      <c r="L34" s="73"/>
      <c r="M34" s="73"/>
      <c r="N34" s="35"/>
      <c r="O34" s="62"/>
      <c r="P34" s="62"/>
      <c r="Q34" s="62"/>
      <c r="R34" s="62"/>
      <c r="S34" s="62"/>
      <c r="T34" s="62"/>
      <c r="U34" s="62"/>
      <c r="V34" s="62"/>
      <c r="W34" s="62"/>
      <c r="X34" s="62"/>
      <c r="Y34" s="62"/>
      <c r="Z34" s="62"/>
    </row>
    <row r="35" spans="1:26" ht="18.75" customHeight="1">
      <c r="A35" s="91" t="s">
        <v>15</v>
      </c>
      <c r="B35" s="91"/>
      <c r="C35" s="91"/>
      <c r="D35" s="91"/>
      <c r="E35" s="91"/>
      <c r="F35" s="91"/>
      <c r="G35" s="91"/>
      <c r="H35" s="91"/>
      <c r="I35" s="91"/>
      <c r="J35" s="91"/>
      <c r="K35" s="91"/>
      <c r="L35" s="91"/>
      <c r="M35" s="91"/>
      <c r="N35" s="91"/>
      <c r="O35" s="91"/>
      <c r="P35" s="91"/>
      <c r="Q35" s="91"/>
      <c r="R35" s="91"/>
      <c r="S35" s="91"/>
      <c r="T35" s="91"/>
      <c r="U35" s="91"/>
      <c r="V35" s="91"/>
      <c r="W35" s="91"/>
      <c r="X35" s="91"/>
      <c r="Y35" s="91"/>
      <c r="Z35" s="91"/>
    </row>
    <row r="36" spans="1:26" ht="18.75" customHeight="1">
      <c r="A36" s="90" t="s">
        <v>24</v>
      </c>
      <c r="B36" s="90"/>
      <c r="C36" s="90"/>
      <c r="D36" s="90"/>
      <c r="E36" s="90"/>
      <c r="F36" s="90"/>
      <c r="G36" s="90"/>
      <c r="H36" s="90"/>
      <c r="I36" s="90"/>
      <c r="J36" s="90"/>
      <c r="K36" s="90"/>
      <c r="L36" s="90"/>
      <c r="M36" s="90"/>
      <c r="N36" s="90"/>
      <c r="O36" s="90"/>
      <c r="P36" s="90"/>
      <c r="Q36" s="90"/>
      <c r="R36" s="90"/>
      <c r="S36" s="90"/>
      <c r="T36" s="90"/>
      <c r="U36" s="90"/>
      <c r="V36" s="90"/>
      <c r="W36" s="90"/>
      <c r="X36" s="90"/>
      <c r="Y36" s="90"/>
      <c r="Z36" s="90"/>
    </row>
    <row r="37" spans="1:26" ht="18.75" customHeight="1">
      <c r="A37" s="92" t="s">
        <v>25</v>
      </c>
      <c r="B37" s="92"/>
      <c r="C37" s="92"/>
      <c r="D37" s="92"/>
      <c r="E37" s="92"/>
      <c r="F37" s="92"/>
      <c r="G37" s="92"/>
      <c r="H37" s="92"/>
      <c r="I37" s="92"/>
      <c r="J37" s="92"/>
      <c r="K37" s="92"/>
      <c r="L37" s="92"/>
      <c r="M37" s="92"/>
      <c r="N37" s="92"/>
      <c r="O37" s="92"/>
      <c r="P37" s="92"/>
      <c r="Q37" s="92"/>
      <c r="R37" s="92"/>
      <c r="S37" s="92"/>
      <c r="T37" s="92"/>
      <c r="U37" s="92"/>
      <c r="V37" s="92"/>
      <c r="W37" s="92"/>
      <c r="X37" s="92"/>
      <c r="Y37" s="92"/>
      <c r="Z37" s="92"/>
    </row>
    <row r="38" spans="4:15" ht="23.25" customHeight="1">
      <c r="D38" s="1"/>
      <c r="E38" s="1"/>
      <c r="F38" s="1"/>
      <c r="G38" s="1"/>
      <c r="H38" s="1"/>
      <c r="I38" s="1"/>
      <c r="J38" s="1"/>
      <c r="K38" s="1"/>
      <c r="L38" s="1"/>
      <c r="M38" s="1"/>
      <c r="N38" s="1"/>
      <c r="O38" s="1"/>
    </row>
    <row r="39" spans="4:15" ht="23.25" customHeight="1">
      <c r="D39" s="1"/>
      <c r="E39" s="1"/>
      <c r="F39" s="1"/>
      <c r="G39" s="1"/>
      <c r="H39" s="1"/>
      <c r="I39" s="1"/>
      <c r="J39" s="1"/>
      <c r="K39" s="1"/>
      <c r="L39" s="1"/>
      <c r="M39" s="1"/>
      <c r="N39" s="1"/>
      <c r="O39" s="1"/>
    </row>
    <row r="40" spans="4:15" ht="23.25" customHeight="1">
      <c r="D40" s="1"/>
      <c r="E40" s="1"/>
      <c r="F40" s="1"/>
      <c r="G40" s="1"/>
      <c r="H40" s="1"/>
      <c r="I40" s="1"/>
      <c r="J40" s="1"/>
      <c r="K40" s="1"/>
      <c r="L40" s="1"/>
      <c r="M40" s="1"/>
      <c r="N40" s="1"/>
      <c r="O40" s="1"/>
    </row>
  </sheetData>
  <sheetProtection/>
  <mergeCells count="119">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B13:D13"/>
    <mergeCell ref="B14:D14"/>
    <mergeCell ref="B15:D15"/>
    <mergeCell ref="B16:D16"/>
    <mergeCell ref="B17:D17"/>
    <mergeCell ref="A37:Z37"/>
    <mergeCell ref="E30:M30"/>
    <mergeCell ref="E31:M31"/>
    <mergeCell ref="E32:M32"/>
    <mergeCell ref="E33:M33"/>
    <mergeCell ref="O31:Q31"/>
    <mergeCell ref="R31:Z31"/>
    <mergeCell ref="O32:Q32"/>
    <mergeCell ref="R32:Z32"/>
    <mergeCell ref="O33:Q33"/>
    <mergeCell ref="R33:Z33"/>
    <mergeCell ref="A36:Z36"/>
    <mergeCell ref="A35:Z35"/>
    <mergeCell ref="B33:D33"/>
    <mergeCell ref="B34:D34"/>
    <mergeCell ref="E34:M34"/>
    <mergeCell ref="O34:Q34"/>
    <mergeCell ref="R34:Z34"/>
    <mergeCell ref="E22:M22"/>
    <mergeCell ref="E23:M23"/>
    <mergeCell ref="E24:M24"/>
    <mergeCell ref="E17:M17"/>
    <mergeCell ref="E18:M18"/>
    <mergeCell ref="E19:M19"/>
    <mergeCell ref="E13:M13"/>
    <mergeCell ref="O16:Q16"/>
    <mergeCell ref="O20:Q20"/>
    <mergeCell ref="E20:M20"/>
    <mergeCell ref="E21:M21"/>
    <mergeCell ref="O13:Q13"/>
    <mergeCell ref="E15:M15"/>
    <mergeCell ref="E14:M14"/>
    <mergeCell ref="E16:M16"/>
    <mergeCell ref="O21:Q21"/>
    <mergeCell ref="P12:Z12"/>
    <mergeCell ref="T11:Z11"/>
    <mergeCell ref="R14:Z14"/>
    <mergeCell ref="O15:Q15"/>
    <mergeCell ref="N11:O11"/>
    <mergeCell ref="P11:S11"/>
    <mergeCell ref="R13:Z13"/>
    <mergeCell ref="R15:Z15"/>
    <mergeCell ref="O14:Q14"/>
    <mergeCell ref="X2:Z2"/>
    <mergeCell ref="X1:Z1"/>
    <mergeCell ref="U1:W1"/>
    <mergeCell ref="U2:W2"/>
    <mergeCell ref="R1:T1"/>
    <mergeCell ref="R2:T2"/>
    <mergeCell ref="R21:Z21"/>
    <mergeCell ref="E29:M29"/>
    <mergeCell ref="O29:Q29"/>
    <mergeCell ref="R29:Z29"/>
    <mergeCell ref="O22:Q22"/>
    <mergeCell ref="R22:Z22"/>
    <mergeCell ref="R23:Z23"/>
    <mergeCell ref="O24:Q24"/>
    <mergeCell ref="R24:Z24"/>
    <mergeCell ref="O23:Q23"/>
    <mergeCell ref="O30:Q30"/>
    <mergeCell ref="R30:Z30"/>
    <mergeCell ref="E25:M25"/>
    <mergeCell ref="E26:M26"/>
    <mergeCell ref="E27:M27"/>
    <mergeCell ref="E28:M28"/>
    <mergeCell ref="R25:Z25"/>
    <mergeCell ref="R26:Z26"/>
    <mergeCell ref="R27:Z27"/>
    <mergeCell ref="O28:Q28"/>
    <mergeCell ref="O25:Q25"/>
    <mergeCell ref="O26:Q26"/>
    <mergeCell ref="O27:Q27"/>
    <mergeCell ref="R20:Z20"/>
    <mergeCell ref="R16:Z16"/>
    <mergeCell ref="R19:Z19"/>
    <mergeCell ref="O19:Q19"/>
    <mergeCell ref="R17:Z17"/>
    <mergeCell ref="O18:Q18"/>
    <mergeCell ref="R18:Z18"/>
    <mergeCell ref="R28:Z28"/>
    <mergeCell ref="O17:Q17"/>
    <mergeCell ref="A4:Y4"/>
    <mergeCell ref="A2:M2"/>
    <mergeCell ref="A10:D10"/>
    <mergeCell ref="N10:O10"/>
    <mergeCell ref="A11:D11"/>
    <mergeCell ref="A3:Z3"/>
    <mergeCell ref="R5:Z5"/>
    <mergeCell ref="P5:Q5"/>
    <mergeCell ref="V10:Z10"/>
    <mergeCell ref="P10:T10"/>
    <mergeCell ref="L10:M10"/>
    <mergeCell ref="P6:Q6"/>
    <mergeCell ref="R6:Z6"/>
    <mergeCell ref="A8:D8"/>
    <mergeCell ref="A9:D9"/>
    <mergeCell ref="E8:Z8"/>
    <mergeCell ref="E9:Z9"/>
    <mergeCell ref="E10:K10"/>
  </mergeCells>
  <dataValidations count="1">
    <dataValidation type="list" allowBlank="1" showInputMessage="1" sqref="O14:Q34 B14:D34">
      <formula1>"非会員"</formula1>
    </dataValidation>
  </dataValidations>
  <printOptions/>
  <pageMargins left="0.9055118110236221" right="0.5118110236220472" top="0.9448818897637796" bottom="0.5511811023622047" header="0.31496062992125984" footer="0.31496062992125984"/>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364"/>
  <sheetViews>
    <sheetView zoomScalePageLayoutView="0" workbookViewId="0" topLeftCell="A1">
      <selection activeCell="B13" sqref="B13"/>
    </sheetView>
  </sheetViews>
  <sheetFormatPr defaultColWidth="9.140625" defaultRowHeight="15"/>
  <cols>
    <col min="1" max="1" width="4.8515625" style="7" customWidth="1"/>
    <col min="2" max="2" width="16.421875" style="7" customWidth="1"/>
    <col min="3" max="4" width="10.421875" style="7" customWidth="1"/>
    <col min="5" max="5" width="9.00390625" style="7" customWidth="1"/>
    <col min="6" max="6" width="10.8515625" style="7" customWidth="1"/>
    <col min="7" max="7" width="4.421875" style="18" customWidth="1"/>
    <col min="8" max="8" width="6.8515625" style="9" customWidth="1"/>
    <col min="9" max="9" width="8.7109375" style="7" customWidth="1"/>
    <col min="10" max="10" width="16.421875" style="7" customWidth="1"/>
    <col min="11" max="12" width="10.421875" style="7" customWidth="1"/>
    <col min="13" max="13" width="8.7109375" style="7" customWidth="1"/>
    <col min="14" max="14" width="10.57421875" style="7" customWidth="1"/>
    <col min="15" max="15" width="4.421875" style="18" customWidth="1"/>
    <col min="16" max="16384" width="9.00390625" style="7" customWidth="1"/>
  </cols>
  <sheetData>
    <row r="1" spans="6:15" ht="15" customHeight="1">
      <c r="F1" s="17" t="s">
        <v>30</v>
      </c>
      <c r="G1" s="18" t="s">
        <v>36</v>
      </c>
      <c r="H1" s="18"/>
      <c r="N1" s="17" t="s">
        <v>30</v>
      </c>
      <c r="O1" s="18">
        <v>1</v>
      </c>
    </row>
    <row r="2" spans="1:15" ht="19.5" customHeight="1">
      <c r="A2" s="97">
        <f>'参加報告書'!E8</f>
        <v>0</v>
      </c>
      <c r="B2" s="97"/>
      <c r="C2" s="97"/>
      <c r="D2" s="97"/>
      <c r="E2" s="97"/>
      <c r="F2" s="97"/>
      <c r="G2" s="97"/>
      <c r="H2" s="12"/>
      <c r="I2" s="97">
        <f>A2</f>
        <v>0</v>
      </c>
      <c r="J2" s="97"/>
      <c r="K2" s="97"/>
      <c r="L2" s="97"/>
      <c r="M2" s="97"/>
      <c r="N2" s="97"/>
      <c r="O2" s="97"/>
    </row>
    <row r="3" spans="1:15" s="26" customFormat="1" ht="19.5" customHeight="1">
      <c r="A3" s="98" t="s">
        <v>35</v>
      </c>
      <c r="B3" s="94"/>
      <c r="C3" s="94"/>
      <c r="D3" s="94"/>
      <c r="E3" s="94"/>
      <c r="F3" s="94"/>
      <c r="G3" s="94"/>
      <c r="H3" s="32"/>
      <c r="I3" s="94" t="s">
        <v>34</v>
      </c>
      <c r="J3" s="94"/>
      <c r="K3" s="94"/>
      <c r="L3" s="94"/>
      <c r="M3" s="94"/>
      <c r="N3" s="94"/>
      <c r="O3" s="94"/>
    </row>
    <row r="4" spans="1:14" ht="11.25" customHeight="1">
      <c r="A4" s="11"/>
      <c r="B4" s="12"/>
      <c r="C4" s="12"/>
      <c r="D4" s="12"/>
      <c r="E4" s="12"/>
      <c r="F4" s="12"/>
      <c r="H4" s="12"/>
      <c r="I4" s="12"/>
      <c r="J4" s="12"/>
      <c r="K4" s="12"/>
      <c r="L4" s="12"/>
      <c r="M4" s="12"/>
      <c r="N4" s="12"/>
    </row>
    <row r="5" spans="1:15" s="13" customFormat="1" ht="27" customHeight="1">
      <c r="A5" s="100" t="s">
        <v>26</v>
      </c>
      <c r="B5" s="100"/>
      <c r="C5" s="101">
        <f>VLOOKUP(G1,'参加報告書'!$A$14:$Z$33,5,0)</f>
        <v>0</v>
      </c>
      <c r="D5" s="101"/>
      <c r="E5" s="14" t="s">
        <v>28</v>
      </c>
      <c r="F5" s="15">
        <f>VLOOKUP(G1,'参加報告書'!$A$14:$Z$33,2,0)</f>
        <v>0</v>
      </c>
      <c r="G5" s="29"/>
      <c r="H5" s="19"/>
      <c r="I5" s="100" t="str">
        <f>A5</f>
        <v>氏　名　</v>
      </c>
      <c r="J5" s="100"/>
      <c r="K5" s="101">
        <f>VLOOKUP(O1,'参加報告書'!$A$14:$Z$33,5,0)</f>
        <v>0</v>
      </c>
      <c r="L5" s="101"/>
      <c r="M5" s="14" t="s">
        <v>28</v>
      </c>
      <c r="N5" s="15">
        <f>VLOOKUP(O1,'参加報告書'!$A$14:$Z$33,2,0)</f>
        <v>0</v>
      </c>
      <c r="O5" s="30"/>
    </row>
    <row r="6" spans="5:6" ht="15.75" customHeight="1">
      <c r="E6" s="10"/>
      <c r="F6" s="10"/>
    </row>
    <row r="7" spans="2:15" s="20" customFormat="1" ht="37.5" customHeight="1">
      <c r="B7" s="99" t="s">
        <v>40</v>
      </c>
      <c r="C7" s="99"/>
      <c r="D7" s="99"/>
      <c r="E7" s="99"/>
      <c r="F7" s="99"/>
      <c r="G7" s="18"/>
      <c r="H7" s="18"/>
      <c r="J7" s="99" t="s">
        <v>41</v>
      </c>
      <c r="K7" s="99"/>
      <c r="L7" s="99"/>
      <c r="M7" s="99"/>
      <c r="N7" s="99"/>
      <c r="O7" s="21"/>
    </row>
    <row r="8" spans="7:15" s="20" customFormat="1" ht="12">
      <c r="G8" s="18"/>
      <c r="H8" s="18"/>
      <c r="O8" s="18"/>
    </row>
    <row r="9" spans="2:15" s="20" customFormat="1" ht="12" customHeight="1">
      <c r="B9" s="99" t="s">
        <v>38</v>
      </c>
      <c r="C9" s="99"/>
      <c r="D9" s="99"/>
      <c r="E9" s="99"/>
      <c r="F9" s="99"/>
      <c r="G9" s="18"/>
      <c r="H9" s="18"/>
      <c r="J9" s="99" t="s">
        <v>39</v>
      </c>
      <c r="K9" s="99"/>
      <c r="L9" s="99"/>
      <c r="M9" s="99"/>
      <c r="N9" s="99"/>
      <c r="O9" s="22"/>
    </row>
    <row r="10" spans="2:15" s="20" customFormat="1" ht="12">
      <c r="B10" s="99"/>
      <c r="C10" s="99"/>
      <c r="D10" s="99"/>
      <c r="E10" s="99"/>
      <c r="F10" s="99"/>
      <c r="G10" s="18"/>
      <c r="H10" s="18"/>
      <c r="J10" s="99"/>
      <c r="K10" s="99"/>
      <c r="L10" s="99"/>
      <c r="M10" s="99"/>
      <c r="N10" s="99"/>
      <c r="O10" s="22"/>
    </row>
    <row r="11" spans="2:15" s="20" customFormat="1" ht="25.5" customHeight="1">
      <c r="B11" s="99"/>
      <c r="C11" s="99"/>
      <c r="D11" s="99"/>
      <c r="E11" s="99"/>
      <c r="F11" s="99"/>
      <c r="G11" s="18"/>
      <c r="H11" s="18"/>
      <c r="J11" s="99"/>
      <c r="K11" s="99"/>
      <c r="L11" s="99"/>
      <c r="M11" s="99"/>
      <c r="N11" s="99"/>
      <c r="O11" s="22"/>
    </row>
    <row r="13" spans="2:10" ht="13.5">
      <c r="B13" s="16">
        <v>43090</v>
      </c>
      <c r="J13" s="16">
        <f>B13</f>
        <v>43090</v>
      </c>
    </row>
    <row r="14" spans="2:15" ht="9.75" customHeight="1">
      <c r="B14" s="8"/>
      <c r="J14" s="96"/>
      <c r="K14" s="96"/>
      <c r="L14" s="96"/>
      <c r="M14" s="96"/>
      <c r="N14" s="96"/>
      <c r="O14" s="96"/>
    </row>
    <row r="15" spans="2:15" ht="13.5">
      <c r="B15" s="96" t="s">
        <v>27</v>
      </c>
      <c r="C15" s="96"/>
      <c r="D15" s="96"/>
      <c r="E15" s="96"/>
      <c r="F15" s="96"/>
      <c r="J15" s="96" t="str">
        <f>B15</f>
        <v>一般社団法人　熊本県社会福祉士会</v>
      </c>
      <c r="K15" s="96"/>
      <c r="L15" s="96"/>
      <c r="M15" s="96"/>
      <c r="N15" s="96"/>
      <c r="O15" s="96"/>
    </row>
    <row r="16" spans="3:15" ht="13.5">
      <c r="C16" s="95" t="s">
        <v>29</v>
      </c>
      <c r="D16" s="95"/>
      <c r="E16" s="95"/>
      <c r="F16" s="95"/>
      <c r="K16" s="95" t="str">
        <f>C16</f>
        <v>　　　 　  会長　黒田　信子</v>
      </c>
      <c r="L16" s="95"/>
      <c r="M16" s="95"/>
      <c r="N16" s="95"/>
      <c r="O16" s="95"/>
    </row>
    <row r="17" ht="52.5" customHeight="1"/>
    <row r="18" spans="6:15" ht="15" customHeight="1">
      <c r="F18" s="17" t="s">
        <v>30</v>
      </c>
      <c r="G18" s="18">
        <v>2</v>
      </c>
      <c r="N18" s="17" t="s">
        <v>30</v>
      </c>
      <c r="O18" s="18">
        <v>3</v>
      </c>
    </row>
    <row r="19" spans="1:15" s="37" customFormat="1" ht="19.5" customHeight="1">
      <c r="A19" s="97">
        <f>$A$2</f>
        <v>0</v>
      </c>
      <c r="B19" s="97"/>
      <c r="C19" s="97"/>
      <c r="D19" s="97"/>
      <c r="E19" s="97"/>
      <c r="F19" s="97"/>
      <c r="G19" s="97"/>
      <c r="H19" s="36"/>
      <c r="I19" s="97">
        <f>A19</f>
        <v>0</v>
      </c>
      <c r="J19" s="97"/>
      <c r="K19" s="97"/>
      <c r="L19" s="97"/>
      <c r="M19" s="97"/>
      <c r="N19" s="97"/>
      <c r="O19" s="97"/>
    </row>
    <row r="20" spans="1:15" s="26" customFormat="1" ht="19.5" customHeight="1">
      <c r="A20" s="98" t="str">
        <f>I3</f>
        <v>参加証明書</v>
      </c>
      <c r="B20" s="94"/>
      <c r="C20" s="94"/>
      <c r="D20" s="94"/>
      <c r="E20" s="94"/>
      <c r="F20" s="94"/>
      <c r="G20" s="94"/>
      <c r="H20" s="32"/>
      <c r="I20" s="94" t="str">
        <f>A20</f>
        <v>参加証明書</v>
      </c>
      <c r="J20" s="94"/>
      <c r="K20" s="94"/>
      <c r="L20" s="94"/>
      <c r="M20" s="94"/>
      <c r="N20" s="94"/>
      <c r="O20" s="94"/>
    </row>
    <row r="21" spans="1:14" ht="11.25" customHeight="1">
      <c r="A21" s="11"/>
      <c r="B21" s="12"/>
      <c r="C21" s="12"/>
      <c r="D21" s="12"/>
      <c r="E21" s="12"/>
      <c r="F21" s="12"/>
      <c r="H21" s="12"/>
      <c r="I21" s="12"/>
      <c r="J21" s="12"/>
      <c r="K21" s="12"/>
      <c r="L21" s="12"/>
      <c r="M21" s="12"/>
      <c r="N21" s="12"/>
    </row>
    <row r="22" spans="1:15" s="13" customFormat="1" ht="27" customHeight="1">
      <c r="A22" s="100" t="s">
        <v>26</v>
      </c>
      <c r="B22" s="100"/>
      <c r="C22" s="101">
        <f>VLOOKUP(G18,'参加報告書'!$A$14:$Z$33,5,0)</f>
        <v>0</v>
      </c>
      <c r="D22" s="101"/>
      <c r="E22" s="14" t="s">
        <v>28</v>
      </c>
      <c r="F22" s="15">
        <f>VLOOKUP(G18,'参加報告書'!$A$14:$Z$33,2,0)</f>
        <v>0</v>
      </c>
      <c r="G22" s="29"/>
      <c r="H22" s="19"/>
      <c r="I22" s="100" t="str">
        <f>A22</f>
        <v>氏　名　</v>
      </c>
      <c r="J22" s="100"/>
      <c r="K22" s="101">
        <f>VLOOKUP(O18,'参加報告書'!$A$14:$Z$33,5,0)</f>
        <v>0</v>
      </c>
      <c r="L22" s="101"/>
      <c r="M22" s="14" t="s">
        <v>28</v>
      </c>
      <c r="N22" s="15">
        <f>VLOOKUP(O18,'参加報告書'!$A$14:$Z$33,2,0)</f>
        <v>0</v>
      </c>
      <c r="O22" s="30"/>
    </row>
    <row r="23" spans="5:6" ht="13.5" customHeight="1">
      <c r="E23" s="10"/>
      <c r="F23" s="10"/>
    </row>
    <row r="24" spans="2:15" s="20" customFormat="1" ht="37.5" customHeight="1">
      <c r="B24" s="99" t="str">
        <f>J7</f>
        <v>上記の者は、2017年12月16日に開催しました「意思決定支援のためのツール説明会①　復命研修」に参加したことを証明します。</v>
      </c>
      <c r="C24" s="99"/>
      <c r="D24" s="99"/>
      <c r="E24" s="99"/>
      <c r="F24" s="99"/>
      <c r="G24" s="18"/>
      <c r="H24" s="18"/>
      <c r="J24" s="99" t="str">
        <f>B24</f>
        <v>上記の者は、2017年12月16日に開催しました「意思決定支援のためのツール説明会①　復命研修」に参加したことを証明します。</v>
      </c>
      <c r="K24" s="99"/>
      <c r="L24" s="99"/>
      <c r="M24" s="99"/>
      <c r="N24" s="99"/>
      <c r="O24" s="21"/>
    </row>
    <row r="26" spans="2:15" s="20" customFormat="1" ht="13.5" customHeight="1">
      <c r="B26" s="99" t="str">
        <f>J9</f>
        <v>この研修会参加は、(公社)日本社会福祉士会生涯研修制度のうち、（3）生涯研修制度独自の研修・実績の①社会福祉士会が行う研修で認定社会福祉士会福祉士制度の認証を受けていない研修で「1時間」となります。</v>
      </c>
      <c r="C26" s="99"/>
      <c r="D26" s="99"/>
      <c r="E26" s="99"/>
      <c r="F26" s="99"/>
      <c r="G26" s="18"/>
      <c r="H26" s="18"/>
      <c r="J26" s="99" t="str">
        <f>B26</f>
        <v>この研修会参加は、(公社)日本社会福祉士会生涯研修制度のうち、（3）生涯研修制度独自の研修・実績の①社会福祉士会が行う研修で認定社会福祉士会福祉士制度の認証を受けていない研修で「1時間」となります。</v>
      </c>
      <c r="K26" s="99"/>
      <c r="L26" s="99"/>
      <c r="M26" s="99"/>
      <c r="N26" s="99"/>
      <c r="O26" s="21"/>
    </row>
    <row r="27" spans="2:15" s="20" customFormat="1" ht="12">
      <c r="B27" s="99"/>
      <c r="C27" s="99"/>
      <c r="D27" s="99"/>
      <c r="E27" s="99"/>
      <c r="F27" s="99"/>
      <c r="G27" s="18"/>
      <c r="H27" s="18"/>
      <c r="J27" s="99"/>
      <c r="K27" s="99"/>
      <c r="L27" s="99"/>
      <c r="M27" s="99"/>
      <c r="N27" s="99"/>
      <c r="O27" s="21"/>
    </row>
    <row r="28" spans="2:15" s="20" customFormat="1" ht="25.5" customHeight="1">
      <c r="B28" s="99"/>
      <c r="C28" s="99"/>
      <c r="D28" s="99"/>
      <c r="E28" s="99"/>
      <c r="F28" s="99"/>
      <c r="G28" s="18"/>
      <c r="H28" s="18"/>
      <c r="J28" s="99"/>
      <c r="K28" s="99"/>
      <c r="L28" s="99"/>
      <c r="M28" s="99"/>
      <c r="N28" s="99"/>
      <c r="O28" s="21"/>
    </row>
    <row r="30" spans="2:10" ht="13.5">
      <c r="B30" s="16">
        <f>$B$13</f>
        <v>43090</v>
      </c>
      <c r="J30" s="16">
        <f>B30</f>
        <v>43090</v>
      </c>
    </row>
    <row r="31" spans="2:15" ht="9.75" customHeight="1">
      <c r="B31" s="8"/>
      <c r="J31" s="96"/>
      <c r="K31" s="96"/>
      <c r="L31" s="96"/>
      <c r="M31" s="96"/>
      <c r="N31" s="96"/>
      <c r="O31" s="96"/>
    </row>
    <row r="32" spans="2:15" ht="13.5">
      <c r="B32" s="96" t="str">
        <f>$B$15</f>
        <v>一般社団法人　熊本県社会福祉士会</v>
      </c>
      <c r="C32" s="96"/>
      <c r="D32" s="96"/>
      <c r="E32" s="96"/>
      <c r="F32" s="96"/>
      <c r="J32" s="96" t="str">
        <f>B32</f>
        <v>一般社団法人　熊本県社会福祉士会</v>
      </c>
      <c r="K32" s="96"/>
      <c r="L32" s="96"/>
      <c r="M32" s="96"/>
      <c r="N32" s="96"/>
      <c r="O32" s="96"/>
    </row>
    <row r="33" spans="3:15" ht="13.5">
      <c r="C33" s="95" t="str">
        <f>$C$16</f>
        <v>　　　 　  会長　黒田　信子</v>
      </c>
      <c r="D33" s="95"/>
      <c r="E33" s="95"/>
      <c r="F33" s="95"/>
      <c r="K33" s="95" t="str">
        <f>C33</f>
        <v>　　　 　  会長　黒田　信子</v>
      </c>
      <c r="L33" s="95"/>
      <c r="M33" s="95"/>
      <c r="N33" s="95"/>
      <c r="O33" s="95"/>
    </row>
    <row r="34" spans="6:15" ht="15" customHeight="1">
      <c r="F34" s="17" t="s">
        <v>30</v>
      </c>
      <c r="G34" s="18">
        <v>4</v>
      </c>
      <c r="H34" s="18"/>
      <c r="N34" s="17" t="s">
        <v>30</v>
      </c>
      <c r="O34" s="18">
        <v>5</v>
      </c>
    </row>
    <row r="35" spans="1:15" s="37" customFormat="1" ht="19.5" customHeight="1">
      <c r="A35" s="97">
        <f>$A$2</f>
        <v>0</v>
      </c>
      <c r="B35" s="97"/>
      <c r="C35" s="97"/>
      <c r="D35" s="97"/>
      <c r="E35" s="97"/>
      <c r="F35" s="97"/>
      <c r="G35" s="97"/>
      <c r="H35" s="36"/>
      <c r="I35" s="97">
        <f>A35</f>
        <v>0</v>
      </c>
      <c r="J35" s="97"/>
      <c r="K35" s="97"/>
      <c r="L35" s="97"/>
      <c r="M35" s="97"/>
      <c r="N35" s="97"/>
      <c r="O35" s="97"/>
    </row>
    <row r="36" spans="1:15" s="26" customFormat="1" ht="19.5" customHeight="1">
      <c r="A36" s="98" t="str">
        <f>I3</f>
        <v>参加証明書</v>
      </c>
      <c r="B36" s="94"/>
      <c r="C36" s="94"/>
      <c r="D36" s="94"/>
      <c r="E36" s="94"/>
      <c r="F36" s="94"/>
      <c r="G36" s="94"/>
      <c r="H36" s="32"/>
      <c r="I36" s="94" t="str">
        <f>A36</f>
        <v>参加証明書</v>
      </c>
      <c r="J36" s="94"/>
      <c r="K36" s="94"/>
      <c r="L36" s="94"/>
      <c r="M36" s="94"/>
      <c r="N36" s="94"/>
      <c r="O36" s="94"/>
    </row>
    <row r="37" spans="1:14" ht="11.25" customHeight="1">
      <c r="A37" s="11"/>
      <c r="B37" s="12"/>
      <c r="C37" s="12"/>
      <c r="D37" s="12"/>
      <c r="E37" s="12"/>
      <c r="F37" s="12"/>
      <c r="H37" s="12"/>
      <c r="I37" s="12"/>
      <c r="J37" s="12"/>
      <c r="K37" s="12"/>
      <c r="L37" s="12"/>
      <c r="M37" s="12"/>
      <c r="N37" s="12"/>
    </row>
    <row r="38" spans="1:15" s="13" customFormat="1" ht="27" customHeight="1">
      <c r="A38" s="100" t="s">
        <v>26</v>
      </c>
      <c r="B38" s="100"/>
      <c r="C38" s="101">
        <f>VLOOKUP(G34,'参加報告書'!$A$14:$Z$33,5,0)</f>
        <v>0</v>
      </c>
      <c r="D38" s="101"/>
      <c r="E38" s="14" t="s">
        <v>28</v>
      </c>
      <c r="F38" s="15">
        <f>VLOOKUP(G34,'参加報告書'!$A$14:$Z$33,2,0)</f>
        <v>0</v>
      </c>
      <c r="G38" s="29"/>
      <c r="H38" s="19"/>
      <c r="I38" s="100" t="str">
        <f>A38</f>
        <v>氏　名　</v>
      </c>
      <c r="J38" s="100"/>
      <c r="K38" s="101">
        <f>VLOOKUP(O34,'参加報告書'!$A$14:$Z$33,5,0)</f>
        <v>0</v>
      </c>
      <c r="L38" s="101"/>
      <c r="M38" s="14" t="s">
        <v>28</v>
      </c>
      <c r="N38" s="15">
        <f>VLOOKUP(O34,'参加報告書'!$A$14:$Z$33,2,0)</f>
        <v>0</v>
      </c>
      <c r="O38" s="30"/>
    </row>
    <row r="39" spans="5:6" ht="15.75" customHeight="1">
      <c r="E39" s="10"/>
      <c r="F39" s="10"/>
    </row>
    <row r="40" spans="2:15" s="20" customFormat="1" ht="37.5" customHeight="1">
      <c r="B40" s="99" t="str">
        <f>$J$7</f>
        <v>上記の者は、2017年12月16日に開催しました「意思決定支援のためのツール説明会①　復命研修」に参加したことを証明します。</v>
      </c>
      <c r="C40" s="99"/>
      <c r="D40" s="99"/>
      <c r="E40" s="99"/>
      <c r="F40" s="99"/>
      <c r="G40" s="18"/>
      <c r="H40" s="18"/>
      <c r="J40" s="99" t="str">
        <f>B40</f>
        <v>上記の者は、2017年12月16日に開催しました「意思決定支援のためのツール説明会①　復命研修」に参加したことを証明します。</v>
      </c>
      <c r="K40" s="99"/>
      <c r="L40" s="99"/>
      <c r="M40" s="99"/>
      <c r="N40" s="99"/>
      <c r="O40" s="21"/>
    </row>
    <row r="42" spans="2:15" s="20" customFormat="1" ht="13.5" customHeight="1">
      <c r="B42" s="99" t="str">
        <f>$J$9</f>
        <v>この研修会参加は、(公社)日本社会福祉士会生涯研修制度のうち、（3）生涯研修制度独自の研修・実績の①社会福祉士会が行う研修で認定社会福祉士会福祉士制度の認証を受けていない研修で「1時間」となります。</v>
      </c>
      <c r="C42" s="99"/>
      <c r="D42" s="99"/>
      <c r="E42" s="99"/>
      <c r="F42" s="99"/>
      <c r="G42" s="18"/>
      <c r="H42" s="18"/>
      <c r="J42" s="99" t="str">
        <f>B42</f>
        <v>この研修会参加は、(公社)日本社会福祉士会生涯研修制度のうち、（3）生涯研修制度独自の研修・実績の①社会福祉士会が行う研修で認定社会福祉士会福祉士制度の認証を受けていない研修で「1時間」となります。</v>
      </c>
      <c r="K42" s="99"/>
      <c r="L42" s="99"/>
      <c r="M42" s="99"/>
      <c r="N42" s="99"/>
      <c r="O42" s="22"/>
    </row>
    <row r="43" spans="2:15" s="20" customFormat="1" ht="12">
      <c r="B43" s="99"/>
      <c r="C43" s="99"/>
      <c r="D43" s="99"/>
      <c r="E43" s="99"/>
      <c r="F43" s="99"/>
      <c r="G43" s="18"/>
      <c r="H43" s="18"/>
      <c r="J43" s="99"/>
      <c r="K43" s="99"/>
      <c r="L43" s="99"/>
      <c r="M43" s="99"/>
      <c r="N43" s="99"/>
      <c r="O43" s="22"/>
    </row>
    <row r="44" spans="2:15" s="20" customFormat="1" ht="25.5" customHeight="1">
      <c r="B44" s="99"/>
      <c r="C44" s="99"/>
      <c r="D44" s="99"/>
      <c r="E44" s="99"/>
      <c r="F44" s="99"/>
      <c r="G44" s="18"/>
      <c r="H44" s="18"/>
      <c r="J44" s="99"/>
      <c r="K44" s="99"/>
      <c r="L44" s="99"/>
      <c r="M44" s="99"/>
      <c r="N44" s="99"/>
      <c r="O44" s="22"/>
    </row>
    <row r="46" spans="2:10" ht="13.5">
      <c r="B46" s="16">
        <f>$J$13</f>
        <v>43090</v>
      </c>
      <c r="J46" s="16">
        <f>B46</f>
        <v>43090</v>
      </c>
    </row>
    <row r="47" spans="2:15" ht="9.75" customHeight="1">
      <c r="B47" s="8"/>
      <c r="J47" s="96"/>
      <c r="K47" s="96"/>
      <c r="L47" s="96"/>
      <c r="M47" s="96"/>
      <c r="N47" s="96"/>
      <c r="O47" s="96"/>
    </row>
    <row r="48" spans="2:15" ht="13.5">
      <c r="B48" s="96" t="str">
        <f>$J$15</f>
        <v>一般社団法人　熊本県社会福祉士会</v>
      </c>
      <c r="C48" s="96"/>
      <c r="D48" s="96"/>
      <c r="E48" s="96"/>
      <c r="F48" s="96"/>
      <c r="J48" s="96" t="str">
        <f>B48</f>
        <v>一般社団法人　熊本県社会福祉士会</v>
      </c>
      <c r="K48" s="96"/>
      <c r="L48" s="96"/>
      <c r="M48" s="96"/>
      <c r="N48" s="96"/>
      <c r="O48" s="96"/>
    </row>
    <row r="49" spans="3:15" ht="13.5">
      <c r="C49" s="95" t="str">
        <f>$C$16</f>
        <v>　　　 　  会長　黒田　信子</v>
      </c>
      <c r="D49" s="95"/>
      <c r="E49" s="95"/>
      <c r="F49" s="95"/>
      <c r="K49" s="95" t="str">
        <f>C49</f>
        <v>　　　 　  会長　黒田　信子</v>
      </c>
      <c r="L49" s="95"/>
      <c r="M49" s="95"/>
      <c r="N49" s="95"/>
      <c r="O49" s="95"/>
    </row>
    <row r="50" ht="52.5" customHeight="1"/>
    <row r="51" spans="6:15" ht="15" customHeight="1">
      <c r="F51" s="17" t="s">
        <v>30</v>
      </c>
      <c r="G51" s="18">
        <v>6</v>
      </c>
      <c r="N51" s="17" t="s">
        <v>30</v>
      </c>
      <c r="O51" s="18">
        <v>7</v>
      </c>
    </row>
    <row r="52" spans="1:15" s="37" customFormat="1" ht="19.5" customHeight="1">
      <c r="A52" s="97">
        <f>$A$2</f>
        <v>0</v>
      </c>
      <c r="B52" s="97"/>
      <c r="C52" s="97"/>
      <c r="D52" s="97"/>
      <c r="E52" s="97"/>
      <c r="F52" s="97"/>
      <c r="G52" s="97"/>
      <c r="H52" s="36"/>
      <c r="I52" s="97">
        <f>A52</f>
        <v>0</v>
      </c>
      <c r="J52" s="97"/>
      <c r="K52" s="97"/>
      <c r="L52" s="97"/>
      <c r="M52" s="97"/>
      <c r="N52" s="97"/>
      <c r="O52" s="97"/>
    </row>
    <row r="53" spans="1:15" s="26" customFormat="1" ht="19.5" customHeight="1">
      <c r="A53" s="98" t="str">
        <f>I3</f>
        <v>参加証明書</v>
      </c>
      <c r="B53" s="94"/>
      <c r="C53" s="94"/>
      <c r="D53" s="94"/>
      <c r="E53" s="94"/>
      <c r="F53" s="94"/>
      <c r="G53" s="94"/>
      <c r="H53" s="32"/>
      <c r="I53" s="94" t="str">
        <f>A53</f>
        <v>参加証明書</v>
      </c>
      <c r="J53" s="94"/>
      <c r="K53" s="94"/>
      <c r="L53" s="94"/>
      <c r="M53" s="94"/>
      <c r="N53" s="94"/>
      <c r="O53" s="94"/>
    </row>
    <row r="54" spans="1:14" ht="11.25" customHeight="1">
      <c r="A54" s="11"/>
      <c r="B54" s="12"/>
      <c r="C54" s="12"/>
      <c r="D54" s="12"/>
      <c r="E54" s="12"/>
      <c r="F54" s="12"/>
      <c r="H54" s="12"/>
      <c r="I54" s="12"/>
      <c r="J54" s="12"/>
      <c r="K54" s="12"/>
      <c r="L54" s="12"/>
      <c r="M54" s="12"/>
      <c r="N54" s="12"/>
    </row>
    <row r="55" spans="1:15" s="13" customFormat="1" ht="27" customHeight="1">
      <c r="A55" s="100" t="s">
        <v>26</v>
      </c>
      <c r="B55" s="100"/>
      <c r="C55" s="101">
        <f>VLOOKUP(G51,'参加報告書'!$A$14:$Z$33,5,0)</f>
        <v>0</v>
      </c>
      <c r="D55" s="101"/>
      <c r="E55" s="14" t="s">
        <v>28</v>
      </c>
      <c r="F55" s="15">
        <f>VLOOKUP(G51,'参加報告書'!$A$14:$Z$33,2,0)</f>
        <v>0</v>
      </c>
      <c r="G55" s="29"/>
      <c r="H55" s="19"/>
      <c r="I55" s="100" t="str">
        <f>A55</f>
        <v>氏　名　</v>
      </c>
      <c r="J55" s="100"/>
      <c r="K55" s="101">
        <f>VLOOKUP(O51,'参加報告書'!$A$14:$Z$33,5,0)</f>
        <v>0</v>
      </c>
      <c r="L55" s="101"/>
      <c r="M55" s="14" t="s">
        <v>28</v>
      </c>
      <c r="N55" s="15">
        <f>VLOOKUP(O51,'参加報告書'!$A$14:$Z$33,2,0)</f>
        <v>0</v>
      </c>
      <c r="O55" s="30"/>
    </row>
    <row r="56" spans="5:6" ht="13.5" customHeight="1">
      <c r="E56" s="10"/>
      <c r="F56" s="10"/>
    </row>
    <row r="57" spans="2:15" s="20" customFormat="1" ht="37.5" customHeight="1">
      <c r="B57" s="99" t="str">
        <f>$J$7</f>
        <v>上記の者は、2017年12月16日に開催しました「意思決定支援のためのツール説明会①　復命研修」に参加したことを証明します。</v>
      </c>
      <c r="C57" s="99"/>
      <c r="D57" s="99"/>
      <c r="E57" s="99"/>
      <c r="F57" s="99"/>
      <c r="G57" s="18"/>
      <c r="H57" s="18"/>
      <c r="J57" s="99" t="str">
        <f>B57</f>
        <v>上記の者は、2017年12月16日に開催しました「意思決定支援のためのツール説明会①　復命研修」に参加したことを証明します。</v>
      </c>
      <c r="K57" s="99"/>
      <c r="L57" s="99"/>
      <c r="M57" s="99"/>
      <c r="N57" s="99"/>
      <c r="O57" s="21"/>
    </row>
    <row r="59" spans="2:15" s="20" customFormat="1" ht="13.5" customHeight="1">
      <c r="B59" s="99" t="str">
        <f>$J$9</f>
        <v>この研修会参加は、(公社)日本社会福祉士会生涯研修制度のうち、（3）生涯研修制度独自の研修・実績の①社会福祉士会が行う研修で認定社会福祉士会福祉士制度の認証を受けていない研修で「1時間」となります。</v>
      </c>
      <c r="C59" s="99"/>
      <c r="D59" s="99"/>
      <c r="E59" s="99"/>
      <c r="F59" s="99"/>
      <c r="G59" s="18"/>
      <c r="H59" s="18"/>
      <c r="J59" s="99" t="str">
        <f>B59</f>
        <v>この研修会参加は、(公社)日本社会福祉士会生涯研修制度のうち、（3）生涯研修制度独自の研修・実績の①社会福祉士会が行う研修で認定社会福祉士会福祉士制度の認証を受けていない研修で「1時間」となります。</v>
      </c>
      <c r="K59" s="99"/>
      <c r="L59" s="99"/>
      <c r="M59" s="99"/>
      <c r="N59" s="99"/>
      <c r="O59" s="21"/>
    </row>
    <row r="60" spans="2:15" s="20" customFormat="1" ht="12">
      <c r="B60" s="99"/>
      <c r="C60" s="99"/>
      <c r="D60" s="99"/>
      <c r="E60" s="99"/>
      <c r="F60" s="99"/>
      <c r="G60" s="18"/>
      <c r="H60" s="18"/>
      <c r="J60" s="99"/>
      <c r="K60" s="99"/>
      <c r="L60" s="99"/>
      <c r="M60" s="99"/>
      <c r="N60" s="99"/>
      <c r="O60" s="21"/>
    </row>
    <row r="61" spans="2:15" s="20" customFormat="1" ht="25.5" customHeight="1">
      <c r="B61" s="99"/>
      <c r="C61" s="99"/>
      <c r="D61" s="99"/>
      <c r="E61" s="99"/>
      <c r="F61" s="99"/>
      <c r="G61" s="18"/>
      <c r="H61" s="18"/>
      <c r="J61" s="99"/>
      <c r="K61" s="99"/>
      <c r="L61" s="99"/>
      <c r="M61" s="99"/>
      <c r="N61" s="99"/>
      <c r="O61" s="21"/>
    </row>
    <row r="63" spans="2:10" ht="13.5">
      <c r="B63" s="16">
        <f>$J$13</f>
        <v>43090</v>
      </c>
      <c r="J63" s="16">
        <f>B63</f>
        <v>43090</v>
      </c>
    </row>
    <row r="64" spans="2:15" ht="9.75" customHeight="1">
      <c r="B64" s="8"/>
      <c r="J64" s="96"/>
      <c r="K64" s="96"/>
      <c r="L64" s="96"/>
      <c r="M64" s="96"/>
      <c r="N64" s="96"/>
      <c r="O64" s="96"/>
    </row>
    <row r="65" spans="2:15" ht="13.5">
      <c r="B65" s="96" t="str">
        <f>$J$15</f>
        <v>一般社団法人　熊本県社会福祉士会</v>
      </c>
      <c r="C65" s="96"/>
      <c r="D65" s="96"/>
      <c r="E65" s="96"/>
      <c r="F65" s="96"/>
      <c r="J65" s="96" t="str">
        <f>B65</f>
        <v>一般社団法人　熊本県社会福祉士会</v>
      </c>
      <c r="K65" s="96"/>
      <c r="L65" s="96"/>
      <c r="M65" s="96"/>
      <c r="N65" s="96"/>
      <c r="O65" s="96"/>
    </row>
    <row r="66" spans="3:15" ht="13.5">
      <c r="C66" s="95" t="str">
        <f>$C$16</f>
        <v>　　　 　  会長　黒田　信子</v>
      </c>
      <c r="D66" s="95"/>
      <c r="E66" s="95"/>
      <c r="F66" s="95"/>
      <c r="K66" s="95" t="str">
        <f>C66</f>
        <v>　　　 　  会長　黒田　信子</v>
      </c>
      <c r="L66" s="95"/>
      <c r="M66" s="95"/>
      <c r="N66" s="95"/>
      <c r="O66" s="95"/>
    </row>
    <row r="67" spans="6:15" ht="15" customHeight="1">
      <c r="F67" s="17" t="s">
        <v>30</v>
      </c>
      <c r="G67" s="18">
        <v>8</v>
      </c>
      <c r="H67" s="18"/>
      <c r="N67" s="17" t="s">
        <v>30</v>
      </c>
      <c r="O67" s="18">
        <v>9</v>
      </c>
    </row>
    <row r="68" spans="1:15" s="37" customFormat="1" ht="19.5" customHeight="1">
      <c r="A68" s="97">
        <f>$A$2</f>
        <v>0</v>
      </c>
      <c r="B68" s="97"/>
      <c r="C68" s="97"/>
      <c r="D68" s="97"/>
      <c r="E68" s="97"/>
      <c r="F68" s="97"/>
      <c r="G68" s="97"/>
      <c r="H68" s="36"/>
      <c r="I68" s="97">
        <f>A68</f>
        <v>0</v>
      </c>
      <c r="J68" s="97"/>
      <c r="K68" s="97"/>
      <c r="L68" s="97"/>
      <c r="M68" s="97"/>
      <c r="N68" s="97"/>
      <c r="O68" s="97"/>
    </row>
    <row r="69" spans="1:15" s="26" customFormat="1" ht="19.5" customHeight="1">
      <c r="A69" s="98" t="str">
        <f>I3</f>
        <v>参加証明書</v>
      </c>
      <c r="B69" s="94"/>
      <c r="C69" s="94"/>
      <c r="D69" s="94"/>
      <c r="E69" s="94"/>
      <c r="F69" s="94"/>
      <c r="G69" s="94"/>
      <c r="H69" s="32"/>
      <c r="I69" s="94" t="str">
        <f>A69</f>
        <v>参加証明書</v>
      </c>
      <c r="J69" s="94"/>
      <c r="K69" s="94"/>
      <c r="L69" s="94"/>
      <c r="M69" s="94"/>
      <c r="N69" s="94"/>
      <c r="O69" s="94"/>
    </row>
    <row r="70" spans="1:14" ht="11.25" customHeight="1">
      <c r="A70" s="11"/>
      <c r="B70" s="12"/>
      <c r="C70" s="12"/>
      <c r="D70" s="12"/>
      <c r="E70" s="12"/>
      <c r="F70" s="12"/>
      <c r="H70" s="12"/>
      <c r="I70" s="12"/>
      <c r="J70" s="12"/>
      <c r="K70" s="12"/>
      <c r="L70" s="12"/>
      <c r="M70" s="12"/>
      <c r="N70" s="12"/>
    </row>
    <row r="71" spans="1:15" s="13" customFormat="1" ht="27" customHeight="1">
      <c r="A71" s="100" t="s">
        <v>26</v>
      </c>
      <c r="B71" s="100"/>
      <c r="C71" s="101">
        <f>VLOOKUP(G67,'参加報告書'!$A$14:$Z$33,5,0)</f>
        <v>0</v>
      </c>
      <c r="D71" s="101"/>
      <c r="E71" s="14" t="s">
        <v>28</v>
      </c>
      <c r="F71" s="15">
        <f>VLOOKUP(G67,'参加報告書'!$A$14:$Z$33,2,0)</f>
        <v>0</v>
      </c>
      <c r="G71" s="29"/>
      <c r="H71" s="19"/>
      <c r="I71" s="100" t="str">
        <f>A71</f>
        <v>氏　名　</v>
      </c>
      <c r="J71" s="100"/>
      <c r="K71" s="101">
        <f>VLOOKUP(O67,'参加報告書'!$A$14:$Z$33,5,0)</f>
        <v>0</v>
      </c>
      <c r="L71" s="101"/>
      <c r="M71" s="14" t="s">
        <v>28</v>
      </c>
      <c r="N71" s="15">
        <f>VLOOKUP(O67,'参加報告書'!$A$14:$Z$33,2,0)</f>
        <v>0</v>
      </c>
      <c r="O71" s="30"/>
    </row>
    <row r="72" spans="5:6" ht="15.75" customHeight="1">
      <c r="E72" s="10"/>
      <c r="F72" s="10"/>
    </row>
    <row r="73" spans="2:15" s="20" customFormat="1" ht="37.5" customHeight="1">
      <c r="B73" s="99" t="str">
        <f>$J$7</f>
        <v>上記の者は、2017年12月16日に開催しました「意思決定支援のためのツール説明会①　復命研修」に参加したことを証明します。</v>
      </c>
      <c r="C73" s="99"/>
      <c r="D73" s="99"/>
      <c r="E73" s="99"/>
      <c r="F73" s="99"/>
      <c r="G73" s="18"/>
      <c r="H73" s="18"/>
      <c r="J73" s="99" t="str">
        <f>B73</f>
        <v>上記の者は、2017年12月16日に開催しました「意思決定支援のためのツール説明会①　復命研修」に参加したことを証明します。</v>
      </c>
      <c r="K73" s="99"/>
      <c r="L73" s="99"/>
      <c r="M73" s="99"/>
      <c r="N73" s="99"/>
      <c r="O73" s="21"/>
    </row>
    <row r="75" spans="2:15" s="20" customFormat="1" ht="13.5" customHeight="1">
      <c r="B75" s="99" t="str">
        <f>$J$9</f>
        <v>この研修会参加は、(公社)日本社会福祉士会生涯研修制度のうち、（3）生涯研修制度独自の研修・実績の①社会福祉士会が行う研修で認定社会福祉士会福祉士制度の認証を受けていない研修で「1時間」となります。</v>
      </c>
      <c r="C75" s="99"/>
      <c r="D75" s="99"/>
      <c r="E75" s="99"/>
      <c r="F75" s="99"/>
      <c r="G75" s="18"/>
      <c r="H75" s="18"/>
      <c r="J75" s="99" t="str">
        <f>B75</f>
        <v>この研修会参加は、(公社)日本社会福祉士会生涯研修制度のうち、（3）生涯研修制度独自の研修・実績の①社会福祉士会が行う研修で認定社会福祉士会福祉士制度の認証を受けていない研修で「1時間」となります。</v>
      </c>
      <c r="K75" s="99"/>
      <c r="L75" s="99"/>
      <c r="M75" s="99"/>
      <c r="N75" s="99"/>
      <c r="O75" s="22"/>
    </row>
    <row r="76" spans="2:15" s="20" customFormat="1" ht="12">
      <c r="B76" s="99"/>
      <c r="C76" s="99"/>
      <c r="D76" s="99"/>
      <c r="E76" s="99"/>
      <c r="F76" s="99"/>
      <c r="G76" s="18"/>
      <c r="H76" s="18"/>
      <c r="J76" s="99"/>
      <c r="K76" s="99"/>
      <c r="L76" s="99"/>
      <c r="M76" s="99"/>
      <c r="N76" s="99"/>
      <c r="O76" s="22"/>
    </row>
    <row r="77" spans="2:15" s="20" customFormat="1" ht="25.5" customHeight="1">
      <c r="B77" s="99"/>
      <c r="C77" s="99"/>
      <c r="D77" s="99"/>
      <c r="E77" s="99"/>
      <c r="F77" s="99"/>
      <c r="G77" s="18"/>
      <c r="H77" s="18"/>
      <c r="J77" s="99"/>
      <c r="K77" s="99"/>
      <c r="L77" s="99"/>
      <c r="M77" s="99"/>
      <c r="N77" s="99"/>
      <c r="O77" s="22"/>
    </row>
    <row r="79" spans="2:10" ht="13.5">
      <c r="B79" s="16">
        <f>$J$13</f>
        <v>43090</v>
      </c>
      <c r="J79" s="16">
        <f>B79</f>
        <v>43090</v>
      </c>
    </row>
    <row r="80" spans="2:15" ht="9.75" customHeight="1">
      <c r="B80" s="8"/>
      <c r="J80" s="96"/>
      <c r="K80" s="96"/>
      <c r="L80" s="96"/>
      <c r="M80" s="96"/>
      <c r="N80" s="96"/>
      <c r="O80" s="96"/>
    </row>
    <row r="81" spans="2:15" ht="13.5">
      <c r="B81" s="96" t="str">
        <f>$J$15</f>
        <v>一般社団法人　熊本県社会福祉士会</v>
      </c>
      <c r="C81" s="96"/>
      <c r="D81" s="96"/>
      <c r="E81" s="96"/>
      <c r="F81" s="96"/>
      <c r="J81" s="96" t="str">
        <f>B81</f>
        <v>一般社団法人　熊本県社会福祉士会</v>
      </c>
      <c r="K81" s="96"/>
      <c r="L81" s="96"/>
      <c r="M81" s="96"/>
      <c r="N81" s="96"/>
      <c r="O81" s="96"/>
    </row>
    <row r="82" spans="3:15" ht="13.5">
      <c r="C82" s="95" t="str">
        <f>$C$16</f>
        <v>　　　 　  会長　黒田　信子</v>
      </c>
      <c r="D82" s="95"/>
      <c r="E82" s="95"/>
      <c r="F82" s="95"/>
      <c r="K82" s="95" t="str">
        <f>C82</f>
        <v>　　　 　  会長　黒田　信子</v>
      </c>
      <c r="L82" s="95"/>
      <c r="M82" s="95"/>
      <c r="N82" s="95"/>
      <c r="O82" s="95"/>
    </row>
    <row r="83" ht="52.5" customHeight="1"/>
    <row r="84" spans="6:15" ht="15" customHeight="1">
      <c r="F84" s="17" t="s">
        <v>30</v>
      </c>
      <c r="G84" s="18">
        <v>10</v>
      </c>
      <c r="N84" s="17" t="s">
        <v>30</v>
      </c>
      <c r="O84" s="18">
        <v>11</v>
      </c>
    </row>
    <row r="85" spans="1:15" s="37" customFormat="1" ht="19.5" customHeight="1">
      <c r="A85" s="97">
        <f>$A$2</f>
        <v>0</v>
      </c>
      <c r="B85" s="97"/>
      <c r="C85" s="97"/>
      <c r="D85" s="97"/>
      <c r="E85" s="97"/>
      <c r="F85" s="97"/>
      <c r="G85" s="97"/>
      <c r="H85" s="36"/>
      <c r="I85" s="97">
        <f>A85</f>
        <v>0</v>
      </c>
      <c r="J85" s="97"/>
      <c r="K85" s="97"/>
      <c r="L85" s="97"/>
      <c r="M85" s="97"/>
      <c r="N85" s="97"/>
      <c r="O85" s="97"/>
    </row>
    <row r="86" spans="1:15" s="26" customFormat="1" ht="19.5" customHeight="1">
      <c r="A86" s="98" t="str">
        <f>I3</f>
        <v>参加証明書</v>
      </c>
      <c r="B86" s="94"/>
      <c r="C86" s="94"/>
      <c r="D86" s="94"/>
      <c r="E86" s="94"/>
      <c r="F86" s="94"/>
      <c r="G86" s="94"/>
      <c r="H86" s="32"/>
      <c r="I86" s="94" t="str">
        <f>A86</f>
        <v>参加証明書</v>
      </c>
      <c r="J86" s="94"/>
      <c r="K86" s="94"/>
      <c r="L86" s="94"/>
      <c r="M86" s="94"/>
      <c r="N86" s="94"/>
      <c r="O86" s="94"/>
    </row>
    <row r="87" spans="1:14" ht="11.25" customHeight="1">
      <c r="A87" s="11"/>
      <c r="B87" s="12"/>
      <c r="C87" s="12"/>
      <c r="D87" s="12"/>
      <c r="E87" s="12"/>
      <c r="F87" s="12"/>
      <c r="H87" s="12"/>
      <c r="I87" s="12"/>
      <c r="J87" s="12"/>
      <c r="K87" s="12"/>
      <c r="L87" s="12"/>
      <c r="M87" s="12"/>
      <c r="N87" s="12"/>
    </row>
    <row r="88" spans="1:15" s="13" customFormat="1" ht="27" customHeight="1">
      <c r="A88" s="100" t="s">
        <v>26</v>
      </c>
      <c r="B88" s="100"/>
      <c r="C88" s="101">
        <f>VLOOKUP(G84,'参加報告書'!$A$14:$Z$33,5,0)</f>
        <v>0</v>
      </c>
      <c r="D88" s="101"/>
      <c r="E88" s="14" t="s">
        <v>28</v>
      </c>
      <c r="F88" s="15">
        <f>VLOOKUP(G84,'参加報告書'!$A$14:$Z$33,2,0)</f>
        <v>0</v>
      </c>
      <c r="G88" s="29"/>
      <c r="H88" s="19"/>
      <c r="I88" s="100" t="str">
        <f>A88</f>
        <v>氏　名　</v>
      </c>
      <c r="J88" s="100"/>
      <c r="K88" s="101">
        <f>VLOOKUP(O84,'参加報告書'!$A$14:$Z$33,5,0)</f>
        <v>0</v>
      </c>
      <c r="L88" s="101"/>
      <c r="M88" s="14" t="s">
        <v>28</v>
      </c>
      <c r="N88" s="15">
        <f>VLOOKUP(O84,'参加報告書'!$A$14:$Z$33,2,0)</f>
        <v>0</v>
      </c>
      <c r="O88" s="30"/>
    </row>
    <row r="89" spans="5:6" ht="13.5" customHeight="1">
      <c r="E89" s="10"/>
      <c r="F89" s="10"/>
    </row>
    <row r="90" spans="2:15" s="20" customFormat="1" ht="37.5" customHeight="1">
      <c r="B90" s="99" t="str">
        <f>$J$7</f>
        <v>上記の者は、2017年12月16日に開催しました「意思決定支援のためのツール説明会①　復命研修」に参加したことを証明します。</v>
      </c>
      <c r="C90" s="99"/>
      <c r="D90" s="99"/>
      <c r="E90" s="99"/>
      <c r="F90" s="99"/>
      <c r="G90" s="18"/>
      <c r="H90" s="18"/>
      <c r="J90" s="99" t="str">
        <f>B90</f>
        <v>上記の者は、2017年12月16日に開催しました「意思決定支援のためのツール説明会①　復命研修」に参加したことを証明します。</v>
      </c>
      <c r="K90" s="99"/>
      <c r="L90" s="99"/>
      <c r="M90" s="99"/>
      <c r="N90" s="99"/>
      <c r="O90" s="21"/>
    </row>
    <row r="92" spans="2:15" s="20" customFormat="1" ht="13.5" customHeight="1">
      <c r="B92" s="99" t="str">
        <f>$J$9</f>
        <v>この研修会参加は、(公社)日本社会福祉士会生涯研修制度のうち、（3）生涯研修制度独自の研修・実績の①社会福祉士会が行う研修で認定社会福祉士会福祉士制度の認証を受けていない研修で「1時間」となります。</v>
      </c>
      <c r="C92" s="99"/>
      <c r="D92" s="99"/>
      <c r="E92" s="99"/>
      <c r="F92" s="99"/>
      <c r="G92" s="18"/>
      <c r="H92" s="18"/>
      <c r="J92" s="99" t="str">
        <f>B92</f>
        <v>この研修会参加は、(公社)日本社会福祉士会生涯研修制度のうち、（3）生涯研修制度独自の研修・実績の①社会福祉士会が行う研修で認定社会福祉士会福祉士制度の認証を受けていない研修で「1時間」となります。</v>
      </c>
      <c r="K92" s="99"/>
      <c r="L92" s="99"/>
      <c r="M92" s="99"/>
      <c r="N92" s="99"/>
      <c r="O92" s="21"/>
    </row>
    <row r="93" spans="2:15" s="20" customFormat="1" ht="12">
      <c r="B93" s="99"/>
      <c r="C93" s="99"/>
      <c r="D93" s="99"/>
      <c r="E93" s="99"/>
      <c r="F93" s="99"/>
      <c r="G93" s="18"/>
      <c r="H93" s="18"/>
      <c r="J93" s="99"/>
      <c r="K93" s="99"/>
      <c r="L93" s="99"/>
      <c r="M93" s="99"/>
      <c r="N93" s="99"/>
      <c r="O93" s="21"/>
    </row>
    <row r="94" spans="2:15" s="20" customFormat="1" ht="25.5" customHeight="1">
      <c r="B94" s="99"/>
      <c r="C94" s="99"/>
      <c r="D94" s="99"/>
      <c r="E94" s="99"/>
      <c r="F94" s="99"/>
      <c r="G94" s="18"/>
      <c r="H94" s="18"/>
      <c r="J94" s="99"/>
      <c r="K94" s="99"/>
      <c r="L94" s="99"/>
      <c r="M94" s="99"/>
      <c r="N94" s="99"/>
      <c r="O94" s="21"/>
    </row>
    <row r="96" spans="2:10" ht="13.5">
      <c r="B96" s="16">
        <f>$J$13</f>
        <v>43090</v>
      </c>
      <c r="J96" s="16">
        <f>B96</f>
        <v>43090</v>
      </c>
    </row>
    <row r="97" spans="2:15" ht="9.75" customHeight="1">
      <c r="B97" s="8"/>
      <c r="J97" s="96"/>
      <c r="K97" s="96"/>
      <c r="L97" s="96"/>
      <c r="M97" s="96"/>
      <c r="N97" s="96"/>
      <c r="O97" s="96"/>
    </row>
    <row r="98" spans="2:15" ht="13.5">
      <c r="B98" s="96" t="str">
        <f>$J$15</f>
        <v>一般社団法人　熊本県社会福祉士会</v>
      </c>
      <c r="C98" s="96"/>
      <c r="D98" s="96"/>
      <c r="E98" s="96"/>
      <c r="F98" s="96"/>
      <c r="J98" s="96" t="str">
        <f>B98</f>
        <v>一般社団法人　熊本県社会福祉士会</v>
      </c>
      <c r="K98" s="96"/>
      <c r="L98" s="96"/>
      <c r="M98" s="96"/>
      <c r="N98" s="96"/>
      <c r="O98" s="96"/>
    </row>
    <row r="99" spans="3:15" ht="13.5">
      <c r="C99" s="95" t="str">
        <f>$C$16</f>
        <v>　　　 　  会長　黒田　信子</v>
      </c>
      <c r="D99" s="95"/>
      <c r="E99" s="95"/>
      <c r="F99" s="95"/>
      <c r="K99" s="95" t="str">
        <f>C99</f>
        <v>　　　 　  会長　黒田　信子</v>
      </c>
      <c r="L99" s="95"/>
      <c r="M99" s="95"/>
      <c r="N99" s="95"/>
      <c r="O99" s="95"/>
    </row>
    <row r="100" spans="6:15" ht="15" customHeight="1">
      <c r="F100" s="17" t="s">
        <v>30</v>
      </c>
      <c r="G100" s="18">
        <v>12</v>
      </c>
      <c r="H100" s="18"/>
      <c r="N100" s="17" t="s">
        <v>30</v>
      </c>
      <c r="O100" s="18">
        <v>13</v>
      </c>
    </row>
    <row r="101" spans="1:15" s="37" customFormat="1" ht="19.5" customHeight="1">
      <c r="A101" s="97">
        <f>$A$2</f>
        <v>0</v>
      </c>
      <c r="B101" s="97"/>
      <c r="C101" s="97"/>
      <c r="D101" s="97"/>
      <c r="E101" s="97"/>
      <c r="F101" s="97"/>
      <c r="G101" s="97"/>
      <c r="H101" s="36"/>
      <c r="I101" s="97">
        <f>A101</f>
        <v>0</v>
      </c>
      <c r="J101" s="97"/>
      <c r="K101" s="97"/>
      <c r="L101" s="97"/>
      <c r="M101" s="97"/>
      <c r="N101" s="97"/>
      <c r="O101" s="97"/>
    </row>
    <row r="102" spans="1:15" s="26" customFormat="1" ht="19.5" customHeight="1">
      <c r="A102" s="98" t="str">
        <f>I3</f>
        <v>参加証明書</v>
      </c>
      <c r="B102" s="94"/>
      <c r="C102" s="94"/>
      <c r="D102" s="94"/>
      <c r="E102" s="94"/>
      <c r="F102" s="94"/>
      <c r="G102" s="94"/>
      <c r="H102" s="32"/>
      <c r="I102" s="94" t="str">
        <f>A102</f>
        <v>参加証明書</v>
      </c>
      <c r="J102" s="94"/>
      <c r="K102" s="94"/>
      <c r="L102" s="94"/>
      <c r="M102" s="94"/>
      <c r="N102" s="94"/>
      <c r="O102" s="94"/>
    </row>
    <row r="103" spans="1:14" ht="11.25" customHeight="1">
      <c r="A103" s="11"/>
      <c r="B103" s="12"/>
      <c r="C103" s="12"/>
      <c r="D103" s="12"/>
      <c r="E103" s="12"/>
      <c r="F103" s="12"/>
      <c r="H103" s="12"/>
      <c r="I103" s="12"/>
      <c r="J103" s="12"/>
      <c r="K103" s="12"/>
      <c r="L103" s="12"/>
      <c r="M103" s="12"/>
      <c r="N103" s="12"/>
    </row>
    <row r="104" spans="1:15" s="13" customFormat="1" ht="27" customHeight="1">
      <c r="A104" s="100" t="s">
        <v>26</v>
      </c>
      <c r="B104" s="100"/>
      <c r="C104" s="101">
        <f>VLOOKUP(G100,'参加報告書'!$A$14:$Z$33,5,0)</f>
        <v>0</v>
      </c>
      <c r="D104" s="101"/>
      <c r="E104" s="14" t="s">
        <v>28</v>
      </c>
      <c r="F104" s="15">
        <f>VLOOKUP(G100,'参加報告書'!$A$14:$Z$33,2,0)</f>
        <v>0</v>
      </c>
      <c r="G104" s="29"/>
      <c r="H104" s="19"/>
      <c r="I104" s="100" t="str">
        <f>A104</f>
        <v>氏　名　</v>
      </c>
      <c r="J104" s="100"/>
      <c r="K104" s="101">
        <f>VLOOKUP(O100,'参加報告書'!$A$14:$Z$33,5,0)</f>
        <v>0</v>
      </c>
      <c r="L104" s="101"/>
      <c r="M104" s="14" t="s">
        <v>28</v>
      </c>
      <c r="N104" s="15">
        <f>VLOOKUP(O100,'参加報告書'!$A$14:$Z$33,2,0)</f>
        <v>0</v>
      </c>
      <c r="O104" s="30"/>
    </row>
    <row r="105" spans="5:6" ht="15.75" customHeight="1">
      <c r="E105" s="10"/>
      <c r="F105" s="10"/>
    </row>
    <row r="106" spans="2:15" s="20" customFormat="1" ht="37.5" customHeight="1">
      <c r="B106" s="99" t="str">
        <f>$J$7</f>
        <v>上記の者は、2017年12月16日に開催しました「意思決定支援のためのツール説明会①　復命研修」に参加したことを証明します。</v>
      </c>
      <c r="C106" s="99"/>
      <c r="D106" s="99"/>
      <c r="E106" s="99"/>
      <c r="F106" s="99"/>
      <c r="G106" s="18"/>
      <c r="H106" s="18"/>
      <c r="J106" s="99" t="str">
        <f>B106</f>
        <v>上記の者は、2017年12月16日に開催しました「意思決定支援のためのツール説明会①　復命研修」に参加したことを証明します。</v>
      </c>
      <c r="K106" s="99"/>
      <c r="L106" s="99"/>
      <c r="M106" s="99"/>
      <c r="N106" s="99"/>
      <c r="O106" s="21"/>
    </row>
    <row r="108" spans="2:15" s="20" customFormat="1" ht="13.5" customHeight="1">
      <c r="B108" s="99" t="str">
        <f>$J$9</f>
        <v>この研修会参加は、(公社)日本社会福祉士会生涯研修制度のうち、（3）生涯研修制度独自の研修・実績の①社会福祉士会が行う研修で認定社会福祉士会福祉士制度の認証を受けていない研修で「1時間」となります。</v>
      </c>
      <c r="C108" s="99"/>
      <c r="D108" s="99"/>
      <c r="E108" s="99"/>
      <c r="F108" s="99"/>
      <c r="G108" s="18"/>
      <c r="H108" s="18"/>
      <c r="J108" s="99" t="str">
        <f>B108</f>
        <v>この研修会参加は、(公社)日本社会福祉士会生涯研修制度のうち、（3）生涯研修制度独自の研修・実績の①社会福祉士会が行う研修で認定社会福祉士会福祉士制度の認証を受けていない研修で「1時間」となります。</v>
      </c>
      <c r="K108" s="99"/>
      <c r="L108" s="99"/>
      <c r="M108" s="99"/>
      <c r="N108" s="99"/>
      <c r="O108" s="22"/>
    </row>
    <row r="109" spans="2:15" s="20" customFormat="1" ht="12">
      <c r="B109" s="99"/>
      <c r="C109" s="99"/>
      <c r="D109" s="99"/>
      <c r="E109" s="99"/>
      <c r="F109" s="99"/>
      <c r="G109" s="18"/>
      <c r="H109" s="18"/>
      <c r="J109" s="99"/>
      <c r="K109" s="99"/>
      <c r="L109" s="99"/>
      <c r="M109" s="99"/>
      <c r="N109" s="99"/>
      <c r="O109" s="22"/>
    </row>
    <row r="110" spans="2:15" s="20" customFormat="1" ht="25.5" customHeight="1">
      <c r="B110" s="99"/>
      <c r="C110" s="99"/>
      <c r="D110" s="99"/>
      <c r="E110" s="99"/>
      <c r="F110" s="99"/>
      <c r="G110" s="18"/>
      <c r="H110" s="18"/>
      <c r="J110" s="99"/>
      <c r="K110" s="99"/>
      <c r="L110" s="99"/>
      <c r="M110" s="99"/>
      <c r="N110" s="99"/>
      <c r="O110" s="22"/>
    </row>
    <row r="112" spans="2:10" ht="13.5">
      <c r="B112" s="16">
        <f>$J$13</f>
        <v>43090</v>
      </c>
      <c r="J112" s="16">
        <f>B112</f>
        <v>43090</v>
      </c>
    </row>
    <row r="113" spans="2:15" ht="9.75" customHeight="1">
      <c r="B113" s="8"/>
      <c r="J113" s="96"/>
      <c r="K113" s="96"/>
      <c r="L113" s="96"/>
      <c r="M113" s="96"/>
      <c r="N113" s="96"/>
      <c r="O113" s="96"/>
    </row>
    <row r="114" spans="2:15" ht="13.5">
      <c r="B114" s="96" t="str">
        <f>$J$15</f>
        <v>一般社団法人　熊本県社会福祉士会</v>
      </c>
      <c r="C114" s="96"/>
      <c r="D114" s="96"/>
      <c r="E114" s="96"/>
      <c r="F114" s="96"/>
      <c r="J114" s="96" t="str">
        <f>B114</f>
        <v>一般社団法人　熊本県社会福祉士会</v>
      </c>
      <c r="K114" s="96"/>
      <c r="L114" s="96"/>
      <c r="M114" s="96"/>
      <c r="N114" s="96"/>
      <c r="O114" s="96"/>
    </row>
    <row r="115" spans="3:15" ht="13.5">
      <c r="C115" s="95" t="str">
        <f>$C$16</f>
        <v>　　　 　  会長　黒田　信子</v>
      </c>
      <c r="D115" s="95"/>
      <c r="E115" s="95"/>
      <c r="F115" s="95"/>
      <c r="K115" s="95" t="str">
        <f>C115</f>
        <v>　　　 　  会長　黒田　信子</v>
      </c>
      <c r="L115" s="95"/>
      <c r="M115" s="95"/>
      <c r="N115" s="95"/>
      <c r="O115" s="95"/>
    </row>
    <row r="116" ht="52.5" customHeight="1"/>
    <row r="117" spans="6:15" ht="15" customHeight="1">
      <c r="F117" s="17" t="s">
        <v>30</v>
      </c>
      <c r="G117" s="18">
        <v>14</v>
      </c>
      <c r="N117" s="17" t="s">
        <v>30</v>
      </c>
      <c r="O117" s="18">
        <v>15</v>
      </c>
    </row>
    <row r="118" spans="1:15" s="37" customFormat="1" ht="19.5" customHeight="1">
      <c r="A118" s="97">
        <f>$A$2</f>
        <v>0</v>
      </c>
      <c r="B118" s="97"/>
      <c r="C118" s="97"/>
      <c r="D118" s="97"/>
      <c r="E118" s="97"/>
      <c r="F118" s="97"/>
      <c r="G118" s="97"/>
      <c r="H118" s="36"/>
      <c r="I118" s="97">
        <f>A118</f>
        <v>0</v>
      </c>
      <c r="J118" s="97"/>
      <c r="K118" s="97"/>
      <c r="L118" s="97"/>
      <c r="M118" s="97"/>
      <c r="N118" s="97"/>
      <c r="O118" s="97"/>
    </row>
    <row r="119" spans="1:15" s="26" customFormat="1" ht="19.5" customHeight="1">
      <c r="A119" s="98" t="str">
        <f>I3</f>
        <v>参加証明書</v>
      </c>
      <c r="B119" s="94"/>
      <c r="C119" s="94"/>
      <c r="D119" s="94"/>
      <c r="E119" s="94"/>
      <c r="F119" s="94"/>
      <c r="G119" s="94"/>
      <c r="H119" s="32"/>
      <c r="I119" s="94" t="str">
        <f>A119</f>
        <v>参加証明書</v>
      </c>
      <c r="J119" s="94"/>
      <c r="K119" s="94"/>
      <c r="L119" s="94"/>
      <c r="M119" s="94"/>
      <c r="N119" s="94"/>
      <c r="O119" s="94"/>
    </row>
    <row r="120" spans="1:14" ht="11.25" customHeight="1">
      <c r="A120" s="11"/>
      <c r="B120" s="12"/>
      <c r="C120" s="12"/>
      <c r="D120" s="12"/>
      <c r="E120" s="12"/>
      <c r="F120" s="12"/>
      <c r="H120" s="12"/>
      <c r="I120" s="12"/>
      <c r="J120" s="12"/>
      <c r="K120" s="12"/>
      <c r="L120" s="12"/>
      <c r="M120" s="12"/>
      <c r="N120" s="12"/>
    </row>
    <row r="121" spans="1:15" s="13" customFormat="1" ht="27" customHeight="1">
      <c r="A121" s="100" t="s">
        <v>26</v>
      </c>
      <c r="B121" s="100"/>
      <c r="C121" s="101">
        <f>VLOOKUP(G117,'参加報告書'!$A$14:$Z$33,5,0)</f>
        <v>0</v>
      </c>
      <c r="D121" s="101"/>
      <c r="E121" s="14" t="s">
        <v>28</v>
      </c>
      <c r="F121" s="15">
        <f>VLOOKUP(G117,'参加報告書'!$A$14:$Z$33,2,0)</f>
        <v>0</v>
      </c>
      <c r="G121" s="29"/>
      <c r="H121" s="19"/>
      <c r="I121" s="100" t="str">
        <f>A121</f>
        <v>氏　名　</v>
      </c>
      <c r="J121" s="100"/>
      <c r="K121" s="101">
        <f>VLOOKUP(O117,'参加報告書'!$A$14:$Z$33,5,0)</f>
        <v>0</v>
      </c>
      <c r="L121" s="101"/>
      <c r="M121" s="14" t="s">
        <v>28</v>
      </c>
      <c r="N121" s="15">
        <f>VLOOKUP(O117,'参加報告書'!$A$14:$Z$33,2,0)</f>
        <v>0</v>
      </c>
      <c r="O121" s="30"/>
    </row>
    <row r="122" spans="5:6" ht="13.5" customHeight="1">
      <c r="E122" s="10"/>
      <c r="F122" s="10"/>
    </row>
    <row r="123" spans="2:15" s="20" customFormat="1" ht="37.5" customHeight="1">
      <c r="B123" s="99" t="str">
        <f>$J$7</f>
        <v>上記の者は、2017年12月16日に開催しました「意思決定支援のためのツール説明会①　復命研修」に参加したことを証明します。</v>
      </c>
      <c r="C123" s="99"/>
      <c r="D123" s="99"/>
      <c r="E123" s="99"/>
      <c r="F123" s="99"/>
      <c r="G123" s="18"/>
      <c r="H123" s="18"/>
      <c r="J123" s="99" t="str">
        <f>B123</f>
        <v>上記の者は、2017年12月16日に開催しました「意思決定支援のためのツール説明会①　復命研修」に参加したことを証明します。</v>
      </c>
      <c r="K123" s="99"/>
      <c r="L123" s="99"/>
      <c r="M123" s="99"/>
      <c r="N123" s="99"/>
      <c r="O123" s="21"/>
    </row>
    <row r="125" spans="2:15" s="20" customFormat="1" ht="13.5" customHeight="1">
      <c r="B125" s="99" t="str">
        <f>$J$9</f>
        <v>この研修会参加は、(公社)日本社会福祉士会生涯研修制度のうち、（3）生涯研修制度独自の研修・実績の①社会福祉士会が行う研修で認定社会福祉士会福祉士制度の認証を受けていない研修で「1時間」となります。</v>
      </c>
      <c r="C125" s="99"/>
      <c r="D125" s="99"/>
      <c r="E125" s="99"/>
      <c r="F125" s="99"/>
      <c r="G125" s="18"/>
      <c r="H125" s="18"/>
      <c r="J125" s="99" t="str">
        <f>B125</f>
        <v>この研修会参加は、(公社)日本社会福祉士会生涯研修制度のうち、（3）生涯研修制度独自の研修・実績の①社会福祉士会が行う研修で認定社会福祉士会福祉士制度の認証を受けていない研修で「1時間」となります。</v>
      </c>
      <c r="K125" s="99"/>
      <c r="L125" s="99"/>
      <c r="M125" s="99"/>
      <c r="N125" s="99"/>
      <c r="O125" s="21"/>
    </row>
    <row r="126" spans="2:15" s="20" customFormat="1" ht="12">
      <c r="B126" s="99"/>
      <c r="C126" s="99"/>
      <c r="D126" s="99"/>
      <c r="E126" s="99"/>
      <c r="F126" s="99"/>
      <c r="G126" s="18"/>
      <c r="H126" s="18"/>
      <c r="J126" s="99"/>
      <c r="K126" s="99"/>
      <c r="L126" s="99"/>
      <c r="M126" s="99"/>
      <c r="N126" s="99"/>
      <c r="O126" s="21"/>
    </row>
    <row r="127" spans="2:15" s="20" customFormat="1" ht="25.5" customHeight="1">
      <c r="B127" s="99"/>
      <c r="C127" s="99"/>
      <c r="D127" s="99"/>
      <c r="E127" s="99"/>
      <c r="F127" s="99"/>
      <c r="G127" s="18"/>
      <c r="H127" s="18"/>
      <c r="J127" s="99"/>
      <c r="K127" s="99"/>
      <c r="L127" s="99"/>
      <c r="M127" s="99"/>
      <c r="N127" s="99"/>
      <c r="O127" s="21"/>
    </row>
    <row r="129" spans="2:10" ht="13.5">
      <c r="B129" s="16">
        <f>$J$13</f>
        <v>43090</v>
      </c>
      <c r="J129" s="16">
        <f>B129</f>
        <v>43090</v>
      </c>
    </row>
    <row r="130" spans="2:15" ht="9.75" customHeight="1">
      <c r="B130" s="8"/>
      <c r="J130" s="96"/>
      <c r="K130" s="96"/>
      <c r="L130" s="96"/>
      <c r="M130" s="96"/>
      <c r="N130" s="96"/>
      <c r="O130" s="96"/>
    </row>
    <row r="131" spans="2:15" ht="13.5">
      <c r="B131" s="96" t="str">
        <f>$J$15</f>
        <v>一般社団法人　熊本県社会福祉士会</v>
      </c>
      <c r="C131" s="96"/>
      <c r="D131" s="96"/>
      <c r="E131" s="96"/>
      <c r="F131" s="96"/>
      <c r="J131" s="96" t="str">
        <f>B131</f>
        <v>一般社団法人　熊本県社会福祉士会</v>
      </c>
      <c r="K131" s="96"/>
      <c r="L131" s="96"/>
      <c r="M131" s="96"/>
      <c r="N131" s="96"/>
      <c r="O131" s="96"/>
    </row>
    <row r="132" spans="3:15" ht="13.5">
      <c r="C132" s="95" t="str">
        <f>$C$16</f>
        <v>　　　 　  会長　黒田　信子</v>
      </c>
      <c r="D132" s="95"/>
      <c r="E132" s="95"/>
      <c r="F132" s="95"/>
      <c r="K132" s="95" t="str">
        <f>C132</f>
        <v>　　　 　  会長　黒田　信子</v>
      </c>
      <c r="L132" s="95"/>
      <c r="M132" s="95"/>
      <c r="N132" s="95"/>
      <c r="O132" s="95"/>
    </row>
    <row r="133" spans="6:15" ht="15" customHeight="1">
      <c r="F133" s="17" t="s">
        <v>30</v>
      </c>
      <c r="G133" s="18">
        <v>16</v>
      </c>
      <c r="H133" s="18"/>
      <c r="N133" s="17" t="s">
        <v>30</v>
      </c>
      <c r="O133" s="18">
        <v>17</v>
      </c>
    </row>
    <row r="134" spans="1:15" s="37" customFormat="1" ht="19.5" customHeight="1">
      <c r="A134" s="97">
        <f>$A$2</f>
        <v>0</v>
      </c>
      <c r="B134" s="97"/>
      <c r="C134" s="97"/>
      <c r="D134" s="97"/>
      <c r="E134" s="97"/>
      <c r="F134" s="97"/>
      <c r="G134" s="97"/>
      <c r="H134" s="36"/>
      <c r="I134" s="97">
        <f>A134</f>
        <v>0</v>
      </c>
      <c r="J134" s="97"/>
      <c r="K134" s="97"/>
      <c r="L134" s="97"/>
      <c r="M134" s="97"/>
      <c r="N134" s="97"/>
      <c r="O134" s="97"/>
    </row>
    <row r="135" spans="1:15" s="26" customFormat="1" ht="19.5" customHeight="1">
      <c r="A135" s="98" t="str">
        <f>I3</f>
        <v>参加証明書</v>
      </c>
      <c r="B135" s="94"/>
      <c r="C135" s="94"/>
      <c r="D135" s="94"/>
      <c r="E135" s="94"/>
      <c r="F135" s="94"/>
      <c r="G135" s="94"/>
      <c r="H135" s="32"/>
      <c r="I135" s="94" t="str">
        <f>A135</f>
        <v>参加証明書</v>
      </c>
      <c r="J135" s="94"/>
      <c r="K135" s="94"/>
      <c r="L135" s="94"/>
      <c r="M135" s="94"/>
      <c r="N135" s="94"/>
      <c r="O135" s="94"/>
    </row>
    <row r="136" spans="1:14" ht="11.25" customHeight="1">
      <c r="A136" s="11"/>
      <c r="B136" s="12"/>
      <c r="C136" s="12"/>
      <c r="D136" s="12"/>
      <c r="E136" s="12"/>
      <c r="F136" s="12"/>
      <c r="H136" s="12"/>
      <c r="I136" s="12"/>
      <c r="J136" s="12"/>
      <c r="K136" s="12"/>
      <c r="L136" s="12"/>
      <c r="M136" s="12"/>
      <c r="N136" s="12"/>
    </row>
    <row r="137" spans="1:15" s="13" customFormat="1" ht="27" customHeight="1">
      <c r="A137" s="100" t="s">
        <v>26</v>
      </c>
      <c r="B137" s="100"/>
      <c r="C137" s="101">
        <f>VLOOKUP(G133,'参加報告書'!$A$14:$Z$33,5,0)</f>
        <v>0</v>
      </c>
      <c r="D137" s="101"/>
      <c r="E137" s="14" t="s">
        <v>28</v>
      </c>
      <c r="F137" s="15">
        <f>VLOOKUP(G133,'参加報告書'!$A$14:$Z$33,2,0)</f>
        <v>0</v>
      </c>
      <c r="G137" s="29"/>
      <c r="H137" s="19"/>
      <c r="I137" s="100" t="str">
        <f>A137</f>
        <v>氏　名　</v>
      </c>
      <c r="J137" s="100"/>
      <c r="K137" s="101">
        <f>VLOOKUP(O133,'参加報告書'!$A$14:$Z$33,5,0)</f>
        <v>0</v>
      </c>
      <c r="L137" s="101"/>
      <c r="M137" s="14" t="s">
        <v>28</v>
      </c>
      <c r="N137" s="15">
        <f>VLOOKUP(O133,'参加報告書'!$A$14:$Z$33,2,0)</f>
        <v>0</v>
      </c>
      <c r="O137" s="30"/>
    </row>
    <row r="138" spans="5:6" ht="15.75" customHeight="1">
      <c r="E138" s="10"/>
      <c r="F138" s="10"/>
    </row>
    <row r="139" spans="2:15" s="20" customFormat="1" ht="37.5" customHeight="1">
      <c r="B139" s="99" t="str">
        <f>$J$7</f>
        <v>上記の者は、2017年12月16日に開催しました「意思決定支援のためのツール説明会①　復命研修」に参加したことを証明します。</v>
      </c>
      <c r="C139" s="99"/>
      <c r="D139" s="99"/>
      <c r="E139" s="99"/>
      <c r="F139" s="99"/>
      <c r="G139" s="18"/>
      <c r="H139" s="18"/>
      <c r="J139" s="99" t="str">
        <f>B139</f>
        <v>上記の者は、2017年12月16日に開催しました「意思決定支援のためのツール説明会①　復命研修」に参加したことを証明します。</v>
      </c>
      <c r="K139" s="99"/>
      <c r="L139" s="99"/>
      <c r="M139" s="99"/>
      <c r="N139" s="99"/>
      <c r="O139" s="21"/>
    </row>
    <row r="141" spans="2:15" s="20" customFormat="1" ht="13.5" customHeight="1">
      <c r="B141" s="99" t="str">
        <f>$J$9</f>
        <v>この研修会参加は、(公社)日本社会福祉士会生涯研修制度のうち、（3）生涯研修制度独自の研修・実績の①社会福祉士会が行う研修で認定社会福祉士会福祉士制度の認証を受けていない研修で「1時間」となります。</v>
      </c>
      <c r="C141" s="99"/>
      <c r="D141" s="99"/>
      <c r="E141" s="99"/>
      <c r="F141" s="99"/>
      <c r="G141" s="18"/>
      <c r="H141" s="18"/>
      <c r="J141" s="99" t="str">
        <f>B141</f>
        <v>この研修会参加は、(公社)日本社会福祉士会生涯研修制度のうち、（3）生涯研修制度独自の研修・実績の①社会福祉士会が行う研修で認定社会福祉士会福祉士制度の認証を受けていない研修で「1時間」となります。</v>
      </c>
      <c r="K141" s="99"/>
      <c r="L141" s="99"/>
      <c r="M141" s="99"/>
      <c r="N141" s="99"/>
      <c r="O141" s="22"/>
    </row>
    <row r="142" spans="2:15" s="20" customFormat="1" ht="12">
      <c r="B142" s="99"/>
      <c r="C142" s="99"/>
      <c r="D142" s="99"/>
      <c r="E142" s="99"/>
      <c r="F142" s="99"/>
      <c r="G142" s="18"/>
      <c r="H142" s="18"/>
      <c r="J142" s="99"/>
      <c r="K142" s="99"/>
      <c r="L142" s="99"/>
      <c r="M142" s="99"/>
      <c r="N142" s="99"/>
      <c r="O142" s="22"/>
    </row>
    <row r="143" spans="2:15" s="20" customFormat="1" ht="25.5" customHeight="1">
      <c r="B143" s="99"/>
      <c r="C143" s="99"/>
      <c r="D143" s="99"/>
      <c r="E143" s="99"/>
      <c r="F143" s="99"/>
      <c r="G143" s="18"/>
      <c r="H143" s="18"/>
      <c r="J143" s="99"/>
      <c r="K143" s="99"/>
      <c r="L143" s="99"/>
      <c r="M143" s="99"/>
      <c r="N143" s="99"/>
      <c r="O143" s="22"/>
    </row>
    <row r="145" spans="2:10" ht="13.5">
      <c r="B145" s="16">
        <f>$J$13</f>
        <v>43090</v>
      </c>
      <c r="J145" s="16">
        <f>B145</f>
        <v>43090</v>
      </c>
    </row>
    <row r="146" spans="2:15" ht="9.75" customHeight="1">
      <c r="B146" s="8"/>
      <c r="J146" s="96"/>
      <c r="K146" s="96"/>
      <c r="L146" s="96"/>
      <c r="M146" s="96"/>
      <c r="N146" s="96"/>
      <c r="O146" s="96"/>
    </row>
    <row r="147" spans="2:15" ht="13.5">
      <c r="B147" s="96" t="str">
        <f>$J$15</f>
        <v>一般社団法人　熊本県社会福祉士会</v>
      </c>
      <c r="C147" s="96"/>
      <c r="D147" s="96"/>
      <c r="E147" s="96"/>
      <c r="F147" s="96"/>
      <c r="J147" s="96" t="str">
        <f>B147</f>
        <v>一般社団法人　熊本県社会福祉士会</v>
      </c>
      <c r="K147" s="96"/>
      <c r="L147" s="96"/>
      <c r="M147" s="96"/>
      <c r="N147" s="96"/>
      <c r="O147" s="96"/>
    </row>
    <row r="148" spans="3:15" ht="13.5">
      <c r="C148" s="95" t="str">
        <f>$C$16</f>
        <v>　　　 　  会長　黒田　信子</v>
      </c>
      <c r="D148" s="95"/>
      <c r="E148" s="95"/>
      <c r="F148" s="95"/>
      <c r="K148" s="95" t="str">
        <f>C148</f>
        <v>　　　 　  会長　黒田　信子</v>
      </c>
      <c r="L148" s="95"/>
      <c r="M148" s="95"/>
      <c r="N148" s="95"/>
      <c r="O148" s="95"/>
    </row>
    <row r="149" ht="52.5" customHeight="1"/>
    <row r="150" spans="6:15" ht="15" customHeight="1">
      <c r="F150" s="17" t="s">
        <v>30</v>
      </c>
      <c r="G150" s="18">
        <v>18</v>
      </c>
      <c r="N150" s="17" t="s">
        <v>30</v>
      </c>
      <c r="O150" s="18">
        <v>19</v>
      </c>
    </row>
    <row r="151" spans="1:15" s="37" customFormat="1" ht="19.5" customHeight="1">
      <c r="A151" s="97">
        <f>$A$2</f>
        <v>0</v>
      </c>
      <c r="B151" s="97"/>
      <c r="C151" s="97"/>
      <c r="D151" s="97"/>
      <c r="E151" s="97"/>
      <c r="F151" s="97"/>
      <c r="G151" s="97"/>
      <c r="H151" s="36"/>
      <c r="I151" s="97">
        <f>A151</f>
        <v>0</v>
      </c>
      <c r="J151" s="97"/>
      <c r="K151" s="97"/>
      <c r="L151" s="97"/>
      <c r="M151" s="97"/>
      <c r="N151" s="97"/>
      <c r="O151" s="97"/>
    </row>
    <row r="152" spans="1:15" s="26" customFormat="1" ht="19.5" customHeight="1">
      <c r="A152" s="98" t="str">
        <f>I3</f>
        <v>参加証明書</v>
      </c>
      <c r="B152" s="94"/>
      <c r="C152" s="94"/>
      <c r="D152" s="94"/>
      <c r="E152" s="94"/>
      <c r="F152" s="94"/>
      <c r="G152" s="94"/>
      <c r="H152" s="32"/>
      <c r="I152" s="94" t="str">
        <f>A152</f>
        <v>参加証明書</v>
      </c>
      <c r="J152" s="94"/>
      <c r="K152" s="94"/>
      <c r="L152" s="94"/>
      <c r="M152" s="94"/>
      <c r="N152" s="94"/>
      <c r="O152" s="94"/>
    </row>
    <row r="153" spans="1:14" ht="11.25" customHeight="1">
      <c r="A153" s="11"/>
      <c r="B153" s="12"/>
      <c r="C153" s="12"/>
      <c r="D153" s="12"/>
      <c r="E153" s="12"/>
      <c r="F153" s="12"/>
      <c r="H153" s="12"/>
      <c r="I153" s="12"/>
      <c r="J153" s="12"/>
      <c r="K153" s="12"/>
      <c r="L153" s="12"/>
      <c r="M153" s="12"/>
      <c r="N153" s="12"/>
    </row>
    <row r="154" spans="1:15" s="13" customFormat="1" ht="27" customHeight="1">
      <c r="A154" s="100" t="s">
        <v>26</v>
      </c>
      <c r="B154" s="100"/>
      <c r="C154" s="101">
        <f>VLOOKUP(G150,'参加報告書'!$A$14:$Z$33,5,0)</f>
        <v>0</v>
      </c>
      <c r="D154" s="101"/>
      <c r="E154" s="14" t="s">
        <v>28</v>
      </c>
      <c r="F154" s="15">
        <f>VLOOKUP(G150,'参加報告書'!$A$14:$Z$33,2,0)</f>
        <v>0</v>
      </c>
      <c r="G154" s="29"/>
      <c r="H154" s="19"/>
      <c r="I154" s="100" t="str">
        <f>A154</f>
        <v>氏　名　</v>
      </c>
      <c r="J154" s="100"/>
      <c r="K154" s="101">
        <f>VLOOKUP(O150,'参加報告書'!$A$14:$Z$33,5,0)</f>
        <v>0</v>
      </c>
      <c r="L154" s="101"/>
      <c r="M154" s="14" t="s">
        <v>28</v>
      </c>
      <c r="N154" s="15">
        <f>VLOOKUP(O150,'参加報告書'!$A$14:$Z$33,2,0)</f>
        <v>0</v>
      </c>
      <c r="O154" s="30"/>
    </row>
    <row r="155" spans="5:6" ht="13.5" customHeight="1">
      <c r="E155" s="10"/>
      <c r="F155" s="10"/>
    </row>
    <row r="156" spans="2:15" s="20" customFormat="1" ht="37.5" customHeight="1">
      <c r="B156" s="99" t="str">
        <f>$J$7</f>
        <v>上記の者は、2017年12月16日に開催しました「意思決定支援のためのツール説明会①　復命研修」に参加したことを証明します。</v>
      </c>
      <c r="C156" s="99"/>
      <c r="D156" s="99"/>
      <c r="E156" s="99"/>
      <c r="F156" s="99"/>
      <c r="G156" s="18"/>
      <c r="H156" s="18"/>
      <c r="J156" s="99" t="str">
        <f>B156</f>
        <v>上記の者は、2017年12月16日に開催しました「意思決定支援のためのツール説明会①　復命研修」に参加したことを証明します。</v>
      </c>
      <c r="K156" s="99"/>
      <c r="L156" s="99"/>
      <c r="M156" s="99"/>
      <c r="N156" s="99"/>
      <c r="O156" s="21"/>
    </row>
    <row r="158" spans="2:15" s="20" customFormat="1" ht="13.5" customHeight="1">
      <c r="B158" s="99" t="str">
        <f>$J$9</f>
        <v>この研修会参加は、(公社)日本社会福祉士会生涯研修制度のうち、（3）生涯研修制度独自の研修・実績の①社会福祉士会が行う研修で認定社会福祉士会福祉士制度の認証を受けていない研修で「1時間」となります。</v>
      </c>
      <c r="C158" s="99"/>
      <c r="D158" s="99"/>
      <c r="E158" s="99"/>
      <c r="F158" s="99"/>
      <c r="G158" s="18"/>
      <c r="H158" s="18"/>
      <c r="J158" s="99" t="str">
        <f>B158</f>
        <v>この研修会参加は、(公社)日本社会福祉士会生涯研修制度のうち、（3）生涯研修制度独自の研修・実績の①社会福祉士会が行う研修で認定社会福祉士会福祉士制度の認証を受けていない研修で「1時間」となります。</v>
      </c>
      <c r="K158" s="99"/>
      <c r="L158" s="99"/>
      <c r="M158" s="99"/>
      <c r="N158" s="99"/>
      <c r="O158" s="21"/>
    </row>
    <row r="159" spans="2:15" s="20" customFormat="1" ht="12">
      <c r="B159" s="99"/>
      <c r="C159" s="99"/>
      <c r="D159" s="99"/>
      <c r="E159" s="99"/>
      <c r="F159" s="99"/>
      <c r="G159" s="18"/>
      <c r="H159" s="18"/>
      <c r="J159" s="99"/>
      <c r="K159" s="99"/>
      <c r="L159" s="99"/>
      <c r="M159" s="99"/>
      <c r="N159" s="99"/>
      <c r="O159" s="21"/>
    </row>
    <row r="160" spans="2:15" s="20" customFormat="1" ht="25.5" customHeight="1">
      <c r="B160" s="99"/>
      <c r="C160" s="99"/>
      <c r="D160" s="99"/>
      <c r="E160" s="99"/>
      <c r="F160" s="99"/>
      <c r="G160" s="18"/>
      <c r="H160" s="18"/>
      <c r="J160" s="99"/>
      <c r="K160" s="99"/>
      <c r="L160" s="99"/>
      <c r="M160" s="99"/>
      <c r="N160" s="99"/>
      <c r="O160" s="21"/>
    </row>
    <row r="162" spans="2:10" ht="13.5">
      <c r="B162" s="16">
        <f>$J$13</f>
        <v>43090</v>
      </c>
      <c r="J162" s="16">
        <f>B162</f>
        <v>43090</v>
      </c>
    </row>
    <row r="163" spans="2:15" ht="9.75" customHeight="1">
      <c r="B163" s="8"/>
      <c r="J163" s="96"/>
      <c r="K163" s="96"/>
      <c r="L163" s="96"/>
      <c r="M163" s="96"/>
      <c r="N163" s="96"/>
      <c r="O163" s="96"/>
    </row>
    <row r="164" spans="2:15" ht="13.5">
      <c r="B164" s="96" t="str">
        <f>$J$15</f>
        <v>一般社団法人　熊本県社会福祉士会</v>
      </c>
      <c r="C164" s="96"/>
      <c r="D164" s="96"/>
      <c r="E164" s="96"/>
      <c r="F164" s="96"/>
      <c r="J164" s="96" t="str">
        <f>B164</f>
        <v>一般社団法人　熊本県社会福祉士会</v>
      </c>
      <c r="K164" s="96"/>
      <c r="L164" s="96"/>
      <c r="M164" s="96"/>
      <c r="N164" s="96"/>
      <c r="O164" s="96"/>
    </row>
    <row r="165" spans="3:15" ht="13.5">
      <c r="C165" s="95" t="str">
        <f>$C$16</f>
        <v>　　　 　  会長　黒田　信子</v>
      </c>
      <c r="D165" s="95"/>
      <c r="E165" s="95"/>
      <c r="F165" s="95"/>
      <c r="K165" s="95" t="str">
        <f>C165</f>
        <v>　　　 　  会長　黒田　信子</v>
      </c>
      <c r="L165" s="95"/>
      <c r="M165" s="95"/>
      <c r="N165" s="95"/>
      <c r="O165" s="95"/>
    </row>
    <row r="166" spans="6:15" ht="15" customHeight="1">
      <c r="F166" s="17" t="s">
        <v>30</v>
      </c>
      <c r="G166" s="18">
        <v>20</v>
      </c>
      <c r="H166" s="18"/>
      <c r="N166" s="17" t="s">
        <v>30</v>
      </c>
      <c r="O166" s="18">
        <v>21</v>
      </c>
    </row>
    <row r="167" spans="1:15" s="37" customFormat="1" ht="19.5" customHeight="1">
      <c r="A167" s="97">
        <f>$A$2</f>
        <v>0</v>
      </c>
      <c r="B167" s="97"/>
      <c r="C167" s="97"/>
      <c r="D167" s="97"/>
      <c r="E167" s="97"/>
      <c r="F167" s="97"/>
      <c r="G167" s="97"/>
      <c r="H167" s="36"/>
      <c r="I167" s="97">
        <f>A167</f>
        <v>0</v>
      </c>
      <c r="J167" s="97"/>
      <c r="K167" s="97"/>
      <c r="L167" s="97"/>
      <c r="M167" s="97"/>
      <c r="N167" s="97"/>
      <c r="O167" s="97"/>
    </row>
    <row r="168" spans="1:15" s="26" customFormat="1" ht="19.5" customHeight="1">
      <c r="A168" s="98" t="str">
        <f>I3</f>
        <v>参加証明書</v>
      </c>
      <c r="B168" s="94"/>
      <c r="C168" s="94"/>
      <c r="D168" s="94"/>
      <c r="E168" s="94"/>
      <c r="F168" s="94"/>
      <c r="G168" s="94"/>
      <c r="H168" s="32"/>
      <c r="I168" s="94" t="str">
        <f>A168</f>
        <v>参加証明書</v>
      </c>
      <c r="J168" s="94"/>
      <c r="K168" s="94"/>
      <c r="L168" s="94"/>
      <c r="M168" s="94"/>
      <c r="N168" s="94"/>
      <c r="O168" s="94"/>
    </row>
    <row r="169" spans="1:14" ht="11.25" customHeight="1">
      <c r="A169" s="11"/>
      <c r="B169" s="12"/>
      <c r="C169" s="12"/>
      <c r="D169" s="12"/>
      <c r="E169" s="12"/>
      <c r="F169" s="12"/>
      <c r="H169" s="12"/>
      <c r="I169" s="12"/>
      <c r="J169" s="12"/>
      <c r="K169" s="12"/>
      <c r="L169" s="12"/>
      <c r="M169" s="12"/>
      <c r="N169" s="12"/>
    </row>
    <row r="170" spans="1:15" s="13" customFormat="1" ht="27" customHeight="1">
      <c r="A170" s="100" t="s">
        <v>26</v>
      </c>
      <c r="B170" s="100"/>
      <c r="C170" s="101">
        <f>VLOOKUP(G166,'参加報告書'!$A$14:$Z$35,5,0)</f>
        <v>0</v>
      </c>
      <c r="D170" s="101"/>
      <c r="E170" s="14" t="s">
        <v>28</v>
      </c>
      <c r="F170" s="15">
        <f>VLOOKUP(G166,'参加報告書'!$A$14:$Z$34,2,0)</f>
        <v>0</v>
      </c>
      <c r="G170" s="29"/>
      <c r="H170" s="19"/>
      <c r="I170" s="100" t="str">
        <f>A170</f>
        <v>氏　名　</v>
      </c>
      <c r="J170" s="100"/>
      <c r="K170" s="101">
        <f>VLOOKUP(O166,'参加報告書'!$N$14:$Z$33,5,0)</f>
        <v>0</v>
      </c>
      <c r="L170" s="101"/>
      <c r="M170" s="14" t="s">
        <v>28</v>
      </c>
      <c r="N170" s="15">
        <f>VLOOKUP(O166,'参加報告書'!$N$14:$Z$33,2,0)</f>
        <v>0</v>
      </c>
      <c r="O170" s="30"/>
    </row>
    <row r="171" spans="5:6" ht="15.75" customHeight="1">
      <c r="E171" s="10"/>
      <c r="F171" s="10"/>
    </row>
    <row r="172" spans="2:15" s="20" customFormat="1" ht="37.5" customHeight="1">
      <c r="B172" s="99" t="str">
        <f>$J$7</f>
        <v>上記の者は、2017年12月16日に開催しました「意思決定支援のためのツール説明会①　復命研修」に参加したことを証明します。</v>
      </c>
      <c r="C172" s="99"/>
      <c r="D172" s="99"/>
      <c r="E172" s="99"/>
      <c r="F172" s="99"/>
      <c r="G172" s="18"/>
      <c r="H172" s="18"/>
      <c r="J172" s="99" t="str">
        <f>B172</f>
        <v>上記の者は、2017年12月16日に開催しました「意思決定支援のためのツール説明会①　復命研修」に参加したことを証明します。</v>
      </c>
      <c r="K172" s="99"/>
      <c r="L172" s="99"/>
      <c r="M172" s="99"/>
      <c r="N172" s="99"/>
      <c r="O172" s="21"/>
    </row>
    <row r="174" spans="2:15" s="20" customFormat="1" ht="13.5" customHeight="1">
      <c r="B174" s="99" t="str">
        <f>$J$9</f>
        <v>この研修会参加は、(公社)日本社会福祉士会生涯研修制度のうち、（3）生涯研修制度独自の研修・実績の①社会福祉士会が行う研修で認定社会福祉士会福祉士制度の認証を受けていない研修で「1時間」となります。</v>
      </c>
      <c r="C174" s="99"/>
      <c r="D174" s="99"/>
      <c r="E174" s="99"/>
      <c r="F174" s="99"/>
      <c r="G174" s="18"/>
      <c r="H174" s="18"/>
      <c r="J174" s="99" t="str">
        <f>B174</f>
        <v>この研修会参加は、(公社)日本社会福祉士会生涯研修制度のうち、（3）生涯研修制度独自の研修・実績の①社会福祉士会が行う研修で認定社会福祉士会福祉士制度の認証を受けていない研修で「1時間」となります。</v>
      </c>
      <c r="K174" s="99"/>
      <c r="L174" s="99"/>
      <c r="M174" s="99"/>
      <c r="N174" s="99"/>
      <c r="O174" s="22"/>
    </row>
    <row r="175" spans="2:15" s="20" customFormat="1" ht="12">
      <c r="B175" s="99"/>
      <c r="C175" s="99"/>
      <c r="D175" s="99"/>
      <c r="E175" s="99"/>
      <c r="F175" s="99"/>
      <c r="G175" s="18"/>
      <c r="H175" s="18"/>
      <c r="J175" s="99"/>
      <c r="K175" s="99"/>
      <c r="L175" s="99"/>
      <c r="M175" s="99"/>
      <c r="N175" s="99"/>
      <c r="O175" s="22"/>
    </row>
    <row r="176" spans="2:15" s="20" customFormat="1" ht="25.5" customHeight="1">
      <c r="B176" s="99"/>
      <c r="C176" s="99"/>
      <c r="D176" s="99"/>
      <c r="E176" s="99"/>
      <c r="F176" s="99"/>
      <c r="G176" s="18"/>
      <c r="H176" s="18"/>
      <c r="J176" s="99"/>
      <c r="K176" s="99"/>
      <c r="L176" s="99"/>
      <c r="M176" s="99"/>
      <c r="N176" s="99"/>
      <c r="O176" s="22"/>
    </row>
    <row r="178" spans="2:10" ht="13.5">
      <c r="B178" s="16">
        <f>$J$13</f>
        <v>43090</v>
      </c>
      <c r="J178" s="16">
        <f>B178</f>
        <v>43090</v>
      </c>
    </row>
    <row r="179" spans="2:15" ht="9.75" customHeight="1">
      <c r="B179" s="8"/>
      <c r="J179" s="96"/>
      <c r="K179" s="96"/>
      <c r="L179" s="96"/>
      <c r="M179" s="96"/>
      <c r="N179" s="96"/>
      <c r="O179" s="96"/>
    </row>
    <row r="180" spans="2:15" ht="13.5">
      <c r="B180" s="96" t="str">
        <f>$J$15</f>
        <v>一般社団法人　熊本県社会福祉士会</v>
      </c>
      <c r="C180" s="96"/>
      <c r="D180" s="96"/>
      <c r="E180" s="96"/>
      <c r="F180" s="96"/>
      <c r="J180" s="96" t="str">
        <f>B180</f>
        <v>一般社団法人　熊本県社会福祉士会</v>
      </c>
      <c r="K180" s="96"/>
      <c r="L180" s="96"/>
      <c r="M180" s="96"/>
      <c r="N180" s="96"/>
      <c r="O180" s="96"/>
    </row>
    <row r="181" spans="3:15" ht="13.5">
      <c r="C181" s="95" t="str">
        <f>$C$16</f>
        <v>　　　 　  会長　黒田　信子</v>
      </c>
      <c r="D181" s="95"/>
      <c r="E181" s="95"/>
      <c r="F181" s="95"/>
      <c r="K181" s="95" t="str">
        <f>C181</f>
        <v>　　　 　  会長　黒田　信子</v>
      </c>
      <c r="L181" s="95"/>
      <c r="M181" s="95"/>
      <c r="N181" s="95"/>
      <c r="O181" s="95"/>
    </row>
    <row r="182" ht="52.5" customHeight="1"/>
    <row r="183" spans="6:15" ht="15" customHeight="1">
      <c r="F183" s="17" t="s">
        <v>30</v>
      </c>
      <c r="G183" s="18">
        <v>22</v>
      </c>
      <c r="N183" s="17" t="s">
        <v>30</v>
      </c>
      <c r="O183" s="18">
        <v>23</v>
      </c>
    </row>
    <row r="184" spans="1:15" s="37" customFormat="1" ht="19.5" customHeight="1">
      <c r="A184" s="97">
        <f>$A$2</f>
        <v>0</v>
      </c>
      <c r="B184" s="97"/>
      <c r="C184" s="97"/>
      <c r="D184" s="97"/>
      <c r="E184" s="97"/>
      <c r="F184" s="97"/>
      <c r="G184" s="97"/>
      <c r="H184" s="36"/>
      <c r="I184" s="97">
        <f>A184</f>
        <v>0</v>
      </c>
      <c r="J184" s="97"/>
      <c r="K184" s="97"/>
      <c r="L184" s="97"/>
      <c r="M184" s="97"/>
      <c r="N184" s="97"/>
      <c r="O184" s="97"/>
    </row>
    <row r="185" spans="1:15" s="26" customFormat="1" ht="19.5" customHeight="1">
      <c r="A185" s="98" t="str">
        <f>I3</f>
        <v>参加証明書</v>
      </c>
      <c r="B185" s="94"/>
      <c r="C185" s="94"/>
      <c r="D185" s="94"/>
      <c r="E185" s="94"/>
      <c r="F185" s="94"/>
      <c r="G185" s="94"/>
      <c r="H185" s="32"/>
      <c r="I185" s="94" t="str">
        <f>A185</f>
        <v>参加証明書</v>
      </c>
      <c r="J185" s="94"/>
      <c r="K185" s="94"/>
      <c r="L185" s="94"/>
      <c r="M185" s="94"/>
      <c r="N185" s="94"/>
      <c r="O185" s="94"/>
    </row>
    <row r="186" spans="1:14" ht="11.25" customHeight="1">
      <c r="A186" s="11"/>
      <c r="B186" s="12"/>
      <c r="C186" s="12"/>
      <c r="D186" s="12"/>
      <c r="E186" s="12"/>
      <c r="F186" s="12"/>
      <c r="H186" s="12"/>
      <c r="I186" s="12"/>
      <c r="J186" s="12"/>
      <c r="K186" s="12"/>
      <c r="L186" s="12"/>
      <c r="M186" s="12"/>
      <c r="N186" s="12"/>
    </row>
    <row r="187" spans="1:15" s="13" customFormat="1" ht="27" customHeight="1">
      <c r="A187" s="100" t="s">
        <v>26</v>
      </c>
      <c r="B187" s="100"/>
      <c r="C187" s="101">
        <f>VLOOKUP(G183,'参加報告書'!$N$14:$Z$33,5,0)</f>
        <v>0</v>
      </c>
      <c r="D187" s="101"/>
      <c r="E187" s="14" t="s">
        <v>28</v>
      </c>
      <c r="F187" s="15">
        <f>VLOOKUP(G183,'参加報告書'!$N$14:$Z$33,2,0)</f>
        <v>0</v>
      </c>
      <c r="G187" s="29"/>
      <c r="H187" s="19"/>
      <c r="I187" s="100" t="str">
        <f>A187</f>
        <v>氏　名　</v>
      </c>
      <c r="J187" s="100"/>
      <c r="K187" s="101">
        <f>VLOOKUP(O183,'参加報告書'!$N$14:$Z$33,5,0)</f>
        <v>0</v>
      </c>
      <c r="L187" s="101"/>
      <c r="M187" s="14" t="s">
        <v>28</v>
      </c>
      <c r="N187" s="15">
        <f>VLOOKUP(O183,'参加報告書'!$N$14:$Z$33,2,0)</f>
        <v>0</v>
      </c>
      <c r="O187" s="30"/>
    </row>
    <row r="188" spans="5:6" ht="13.5" customHeight="1">
      <c r="E188" s="10"/>
      <c r="F188" s="10"/>
    </row>
    <row r="189" spans="2:15" s="20" customFormat="1" ht="37.5" customHeight="1">
      <c r="B189" s="99" t="str">
        <f>$J$7</f>
        <v>上記の者は、2017年12月16日に開催しました「意思決定支援のためのツール説明会①　復命研修」に参加したことを証明します。</v>
      </c>
      <c r="C189" s="99"/>
      <c r="D189" s="99"/>
      <c r="E189" s="99"/>
      <c r="F189" s="99"/>
      <c r="G189" s="18"/>
      <c r="H189" s="18"/>
      <c r="J189" s="99" t="str">
        <f>B189</f>
        <v>上記の者は、2017年12月16日に開催しました「意思決定支援のためのツール説明会①　復命研修」に参加したことを証明します。</v>
      </c>
      <c r="K189" s="99"/>
      <c r="L189" s="99"/>
      <c r="M189" s="99"/>
      <c r="N189" s="99"/>
      <c r="O189" s="21"/>
    </row>
    <row r="191" spans="2:15" s="20" customFormat="1" ht="13.5" customHeight="1">
      <c r="B191" s="99" t="str">
        <f>$J$9</f>
        <v>この研修会参加は、(公社)日本社会福祉士会生涯研修制度のうち、（3）生涯研修制度独自の研修・実績の①社会福祉士会が行う研修で認定社会福祉士会福祉士制度の認証を受けていない研修で「1時間」となります。</v>
      </c>
      <c r="C191" s="99"/>
      <c r="D191" s="99"/>
      <c r="E191" s="99"/>
      <c r="F191" s="99"/>
      <c r="G191" s="18"/>
      <c r="H191" s="18"/>
      <c r="J191" s="99" t="str">
        <f>B191</f>
        <v>この研修会参加は、(公社)日本社会福祉士会生涯研修制度のうち、（3）生涯研修制度独自の研修・実績の①社会福祉士会が行う研修で認定社会福祉士会福祉士制度の認証を受けていない研修で「1時間」となります。</v>
      </c>
      <c r="K191" s="99"/>
      <c r="L191" s="99"/>
      <c r="M191" s="99"/>
      <c r="N191" s="99"/>
      <c r="O191" s="21"/>
    </row>
    <row r="192" spans="2:15" s="20" customFormat="1" ht="12">
      <c r="B192" s="99"/>
      <c r="C192" s="99"/>
      <c r="D192" s="99"/>
      <c r="E192" s="99"/>
      <c r="F192" s="99"/>
      <c r="G192" s="18"/>
      <c r="H192" s="18"/>
      <c r="J192" s="99"/>
      <c r="K192" s="99"/>
      <c r="L192" s="99"/>
      <c r="M192" s="99"/>
      <c r="N192" s="99"/>
      <c r="O192" s="21"/>
    </row>
    <row r="193" spans="2:15" s="20" customFormat="1" ht="25.5" customHeight="1">
      <c r="B193" s="99"/>
      <c r="C193" s="99"/>
      <c r="D193" s="99"/>
      <c r="E193" s="99"/>
      <c r="F193" s="99"/>
      <c r="G193" s="18"/>
      <c r="H193" s="18"/>
      <c r="J193" s="99"/>
      <c r="K193" s="99"/>
      <c r="L193" s="99"/>
      <c r="M193" s="99"/>
      <c r="N193" s="99"/>
      <c r="O193" s="21"/>
    </row>
    <row r="195" spans="2:10" ht="13.5">
      <c r="B195" s="16">
        <f>$J$13</f>
        <v>43090</v>
      </c>
      <c r="J195" s="16">
        <f>B195</f>
        <v>43090</v>
      </c>
    </row>
    <row r="196" spans="2:15" ht="9.75" customHeight="1">
      <c r="B196" s="8"/>
      <c r="J196" s="96"/>
      <c r="K196" s="96"/>
      <c r="L196" s="96"/>
      <c r="M196" s="96"/>
      <c r="N196" s="96"/>
      <c r="O196" s="96"/>
    </row>
    <row r="197" spans="2:15" ht="13.5">
      <c r="B197" s="96" t="str">
        <f>$J$15</f>
        <v>一般社団法人　熊本県社会福祉士会</v>
      </c>
      <c r="C197" s="96"/>
      <c r="D197" s="96"/>
      <c r="E197" s="96"/>
      <c r="F197" s="96"/>
      <c r="J197" s="96" t="str">
        <f>B197</f>
        <v>一般社団法人　熊本県社会福祉士会</v>
      </c>
      <c r="K197" s="96"/>
      <c r="L197" s="96"/>
      <c r="M197" s="96"/>
      <c r="N197" s="96"/>
      <c r="O197" s="96"/>
    </row>
    <row r="198" spans="3:15" ht="13.5">
      <c r="C198" s="95" t="str">
        <f>$C$16</f>
        <v>　　　 　  会長　黒田　信子</v>
      </c>
      <c r="D198" s="95"/>
      <c r="E198" s="95"/>
      <c r="F198" s="95"/>
      <c r="K198" s="95" t="str">
        <f>C198</f>
        <v>　　　 　  会長　黒田　信子</v>
      </c>
      <c r="L198" s="95"/>
      <c r="M198" s="95"/>
      <c r="N198" s="95"/>
      <c r="O198" s="95"/>
    </row>
    <row r="199" spans="6:15" ht="15" customHeight="1">
      <c r="F199" s="17" t="s">
        <v>30</v>
      </c>
      <c r="G199" s="18">
        <v>24</v>
      </c>
      <c r="H199" s="18"/>
      <c r="N199" s="17" t="s">
        <v>30</v>
      </c>
      <c r="O199" s="18">
        <v>25</v>
      </c>
    </row>
    <row r="200" spans="1:15" s="37" customFormat="1" ht="19.5" customHeight="1">
      <c r="A200" s="97">
        <f>$A$2</f>
        <v>0</v>
      </c>
      <c r="B200" s="97"/>
      <c r="C200" s="97"/>
      <c r="D200" s="97"/>
      <c r="E200" s="97"/>
      <c r="F200" s="97"/>
      <c r="G200" s="97"/>
      <c r="H200" s="36"/>
      <c r="I200" s="97">
        <f>A200</f>
        <v>0</v>
      </c>
      <c r="J200" s="97"/>
      <c r="K200" s="97"/>
      <c r="L200" s="97"/>
      <c r="M200" s="97"/>
      <c r="N200" s="97"/>
      <c r="O200" s="97"/>
    </row>
    <row r="201" spans="1:15" s="26" customFormat="1" ht="19.5" customHeight="1">
      <c r="A201" s="98" t="str">
        <f>I3</f>
        <v>参加証明書</v>
      </c>
      <c r="B201" s="94"/>
      <c r="C201" s="94"/>
      <c r="D201" s="94"/>
      <c r="E201" s="94"/>
      <c r="F201" s="94"/>
      <c r="G201" s="94"/>
      <c r="H201" s="32"/>
      <c r="I201" s="94" t="str">
        <f>A201</f>
        <v>参加証明書</v>
      </c>
      <c r="J201" s="94"/>
      <c r="K201" s="94"/>
      <c r="L201" s="94"/>
      <c r="M201" s="94"/>
      <c r="N201" s="94"/>
      <c r="O201" s="94"/>
    </row>
    <row r="202" spans="1:14" ht="11.25" customHeight="1">
      <c r="A202" s="11"/>
      <c r="B202" s="12"/>
      <c r="C202" s="12"/>
      <c r="D202" s="12"/>
      <c r="E202" s="12"/>
      <c r="F202" s="12"/>
      <c r="H202" s="12"/>
      <c r="I202" s="12"/>
      <c r="J202" s="12"/>
      <c r="K202" s="12"/>
      <c r="L202" s="12"/>
      <c r="M202" s="12"/>
      <c r="N202" s="12"/>
    </row>
    <row r="203" spans="1:15" s="13" customFormat="1" ht="27" customHeight="1">
      <c r="A203" s="100" t="s">
        <v>26</v>
      </c>
      <c r="B203" s="100"/>
      <c r="C203" s="101">
        <f>VLOOKUP(G199,'参加報告書'!$N$14:$Z$33,5,0)</f>
        <v>0</v>
      </c>
      <c r="D203" s="101"/>
      <c r="E203" s="14" t="s">
        <v>28</v>
      </c>
      <c r="F203" s="15">
        <f>VLOOKUP(G199,'参加報告書'!$N$14:$Z$33,2,0)</f>
        <v>0</v>
      </c>
      <c r="G203" s="29"/>
      <c r="H203" s="19"/>
      <c r="I203" s="100" t="str">
        <f>A203</f>
        <v>氏　名　</v>
      </c>
      <c r="J203" s="100"/>
      <c r="K203" s="101">
        <f>VLOOKUP(O199,'参加報告書'!$N$14:$Z$33,5,0)</f>
        <v>0</v>
      </c>
      <c r="L203" s="101"/>
      <c r="M203" s="14" t="s">
        <v>28</v>
      </c>
      <c r="N203" s="15">
        <f>VLOOKUP(O199,'参加報告書'!$N$14:$Z$33,2,0)</f>
        <v>0</v>
      </c>
      <c r="O203" s="30"/>
    </row>
    <row r="204" spans="5:6" ht="15.75" customHeight="1">
      <c r="E204" s="10"/>
      <c r="F204" s="10"/>
    </row>
    <row r="205" spans="2:15" s="20" customFormat="1" ht="37.5" customHeight="1">
      <c r="B205" s="99" t="str">
        <f>$J$7</f>
        <v>上記の者は、2017年12月16日に開催しました「意思決定支援のためのツール説明会①　復命研修」に参加したことを証明します。</v>
      </c>
      <c r="C205" s="99"/>
      <c r="D205" s="99"/>
      <c r="E205" s="99"/>
      <c r="F205" s="99"/>
      <c r="G205" s="18"/>
      <c r="H205" s="18"/>
      <c r="J205" s="99" t="str">
        <f>B205</f>
        <v>上記の者は、2017年12月16日に開催しました「意思決定支援のためのツール説明会①　復命研修」に参加したことを証明します。</v>
      </c>
      <c r="K205" s="99"/>
      <c r="L205" s="99"/>
      <c r="M205" s="99"/>
      <c r="N205" s="99"/>
      <c r="O205" s="21"/>
    </row>
    <row r="207" spans="2:15" s="20" customFormat="1" ht="13.5" customHeight="1">
      <c r="B207" s="99" t="str">
        <f>$J$9</f>
        <v>この研修会参加は、(公社)日本社会福祉士会生涯研修制度のうち、（3）生涯研修制度独自の研修・実績の①社会福祉士会が行う研修で認定社会福祉士会福祉士制度の認証を受けていない研修で「1時間」となります。</v>
      </c>
      <c r="C207" s="99"/>
      <c r="D207" s="99"/>
      <c r="E207" s="99"/>
      <c r="F207" s="99"/>
      <c r="G207" s="18"/>
      <c r="H207" s="18"/>
      <c r="J207" s="99" t="str">
        <f>B207</f>
        <v>この研修会参加は、(公社)日本社会福祉士会生涯研修制度のうち、（3）生涯研修制度独自の研修・実績の①社会福祉士会が行う研修で認定社会福祉士会福祉士制度の認証を受けていない研修で「1時間」となります。</v>
      </c>
      <c r="K207" s="99"/>
      <c r="L207" s="99"/>
      <c r="M207" s="99"/>
      <c r="N207" s="99"/>
      <c r="O207" s="22"/>
    </row>
    <row r="208" spans="2:15" s="20" customFormat="1" ht="12">
      <c r="B208" s="99"/>
      <c r="C208" s="99"/>
      <c r="D208" s="99"/>
      <c r="E208" s="99"/>
      <c r="F208" s="99"/>
      <c r="G208" s="18"/>
      <c r="H208" s="18"/>
      <c r="J208" s="99"/>
      <c r="K208" s="99"/>
      <c r="L208" s="99"/>
      <c r="M208" s="99"/>
      <c r="N208" s="99"/>
      <c r="O208" s="22"/>
    </row>
    <row r="209" spans="2:15" s="20" customFormat="1" ht="25.5" customHeight="1">
      <c r="B209" s="99"/>
      <c r="C209" s="99"/>
      <c r="D209" s="99"/>
      <c r="E209" s="99"/>
      <c r="F209" s="99"/>
      <c r="G209" s="18"/>
      <c r="H209" s="18"/>
      <c r="J209" s="99"/>
      <c r="K209" s="99"/>
      <c r="L209" s="99"/>
      <c r="M209" s="99"/>
      <c r="N209" s="99"/>
      <c r="O209" s="22"/>
    </row>
    <row r="211" spans="2:10" ht="13.5">
      <c r="B211" s="16">
        <f>$J$13</f>
        <v>43090</v>
      </c>
      <c r="J211" s="16">
        <f>B211</f>
        <v>43090</v>
      </c>
    </row>
    <row r="212" spans="2:15" ht="9.75" customHeight="1">
      <c r="B212" s="8"/>
      <c r="J212" s="96"/>
      <c r="K212" s="96"/>
      <c r="L212" s="96"/>
      <c r="M212" s="96"/>
      <c r="N212" s="96"/>
      <c r="O212" s="96"/>
    </row>
    <row r="213" spans="2:15" ht="13.5">
      <c r="B213" s="96" t="str">
        <f>$J$15</f>
        <v>一般社団法人　熊本県社会福祉士会</v>
      </c>
      <c r="C213" s="96"/>
      <c r="D213" s="96"/>
      <c r="E213" s="96"/>
      <c r="F213" s="96"/>
      <c r="J213" s="96" t="str">
        <f>B213</f>
        <v>一般社団法人　熊本県社会福祉士会</v>
      </c>
      <c r="K213" s="96"/>
      <c r="L213" s="96"/>
      <c r="M213" s="96"/>
      <c r="N213" s="96"/>
      <c r="O213" s="96"/>
    </row>
    <row r="214" spans="3:15" ht="13.5">
      <c r="C214" s="95" t="str">
        <f>$C$16</f>
        <v>　　　 　  会長　黒田　信子</v>
      </c>
      <c r="D214" s="95"/>
      <c r="E214" s="95"/>
      <c r="F214" s="95"/>
      <c r="K214" s="95" t="str">
        <f>C214</f>
        <v>　　　 　  会長　黒田　信子</v>
      </c>
      <c r="L214" s="95"/>
      <c r="M214" s="95"/>
      <c r="N214" s="95"/>
      <c r="O214" s="95"/>
    </row>
    <row r="215" ht="52.5" customHeight="1"/>
    <row r="216" spans="6:15" ht="15" customHeight="1">
      <c r="F216" s="17" t="s">
        <v>30</v>
      </c>
      <c r="G216" s="18">
        <v>26</v>
      </c>
      <c r="N216" s="17" t="s">
        <v>30</v>
      </c>
      <c r="O216" s="18">
        <v>27</v>
      </c>
    </row>
    <row r="217" spans="1:15" s="37" customFormat="1" ht="19.5" customHeight="1">
      <c r="A217" s="97">
        <f>$A$2</f>
        <v>0</v>
      </c>
      <c r="B217" s="97"/>
      <c r="C217" s="97"/>
      <c r="D217" s="97"/>
      <c r="E217" s="97"/>
      <c r="F217" s="97"/>
      <c r="G217" s="97"/>
      <c r="H217" s="36"/>
      <c r="I217" s="97">
        <f>A217</f>
        <v>0</v>
      </c>
      <c r="J217" s="97"/>
      <c r="K217" s="97"/>
      <c r="L217" s="97"/>
      <c r="M217" s="97"/>
      <c r="N217" s="97"/>
      <c r="O217" s="97"/>
    </row>
    <row r="218" spans="1:15" s="26" customFormat="1" ht="19.5" customHeight="1">
      <c r="A218" s="98" t="str">
        <f>I3</f>
        <v>参加証明書</v>
      </c>
      <c r="B218" s="94"/>
      <c r="C218" s="94"/>
      <c r="D218" s="94"/>
      <c r="E218" s="94"/>
      <c r="F218" s="94"/>
      <c r="G218" s="94"/>
      <c r="H218" s="32"/>
      <c r="I218" s="94" t="str">
        <f>A218</f>
        <v>参加証明書</v>
      </c>
      <c r="J218" s="94"/>
      <c r="K218" s="94"/>
      <c r="L218" s="94"/>
      <c r="M218" s="94"/>
      <c r="N218" s="94"/>
      <c r="O218" s="94"/>
    </row>
    <row r="219" spans="1:14" ht="11.25" customHeight="1">
      <c r="A219" s="11"/>
      <c r="B219" s="12"/>
      <c r="C219" s="12"/>
      <c r="D219" s="12"/>
      <c r="E219" s="12"/>
      <c r="F219" s="12"/>
      <c r="H219" s="12"/>
      <c r="I219" s="12"/>
      <c r="J219" s="12"/>
      <c r="K219" s="12"/>
      <c r="L219" s="12"/>
      <c r="M219" s="12"/>
      <c r="N219" s="12"/>
    </row>
    <row r="220" spans="1:15" s="13" customFormat="1" ht="27" customHeight="1">
      <c r="A220" s="100" t="s">
        <v>26</v>
      </c>
      <c r="B220" s="100"/>
      <c r="C220" s="101">
        <f>VLOOKUP(G216,'参加報告書'!$N$14:$Z$33,5,0)</f>
        <v>0</v>
      </c>
      <c r="D220" s="101"/>
      <c r="E220" s="14" t="s">
        <v>28</v>
      </c>
      <c r="F220" s="15">
        <f>VLOOKUP(G216,'参加報告書'!$N$14:$Z$33,2,0)</f>
        <v>0</v>
      </c>
      <c r="G220" s="29"/>
      <c r="H220" s="19"/>
      <c r="I220" s="100" t="str">
        <f>A220</f>
        <v>氏　名　</v>
      </c>
      <c r="J220" s="100"/>
      <c r="K220" s="101">
        <f>VLOOKUP(O216,'参加報告書'!$N$14:$Z$33,5,0)</f>
        <v>0</v>
      </c>
      <c r="L220" s="101"/>
      <c r="M220" s="14" t="s">
        <v>28</v>
      </c>
      <c r="N220" s="15">
        <f>VLOOKUP(O216,'参加報告書'!$N$14:$Z$33,2,0)</f>
        <v>0</v>
      </c>
      <c r="O220" s="30"/>
    </row>
    <row r="221" spans="5:6" ht="13.5" customHeight="1">
      <c r="E221" s="10"/>
      <c r="F221" s="10"/>
    </row>
    <row r="222" spans="2:15" s="20" customFormat="1" ht="37.5" customHeight="1">
      <c r="B222" s="99" t="str">
        <f>$J$7</f>
        <v>上記の者は、2017年12月16日に開催しました「意思決定支援のためのツール説明会①　復命研修」に参加したことを証明します。</v>
      </c>
      <c r="C222" s="99"/>
      <c r="D222" s="99"/>
      <c r="E222" s="99"/>
      <c r="F222" s="99"/>
      <c r="G222" s="18"/>
      <c r="H222" s="18"/>
      <c r="J222" s="99" t="str">
        <f>B222</f>
        <v>上記の者は、2017年12月16日に開催しました「意思決定支援のためのツール説明会①　復命研修」に参加したことを証明します。</v>
      </c>
      <c r="K222" s="99"/>
      <c r="L222" s="99"/>
      <c r="M222" s="99"/>
      <c r="N222" s="99"/>
      <c r="O222" s="21"/>
    </row>
    <row r="224" spans="2:15" s="20" customFormat="1" ht="13.5" customHeight="1">
      <c r="B224" s="99" t="str">
        <f>$J$9</f>
        <v>この研修会参加は、(公社)日本社会福祉士会生涯研修制度のうち、（3）生涯研修制度独自の研修・実績の①社会福祉士会が行う研修で認定社会福祉士会福祉士制度の認証を受けていない研修で「1時間」となります。</v>
      </c>
      <c r="C224" s="99"/>
      <c r="D224" s="99"/>
      <c r="E224" s="99"/>
      <c r="F224" s="99"/>
      <c r="G224" s="18"/>
      <c r="H224" s="18"/>
      <c r="J224" s="99" t="str">
        <f>B224</f>
        <v>この研修会参加は、(公社)日本社会福祉士会生涯研修制度のうち、（3）生涯研修制度独自の研修・実績の①社会福祉士会が行う研修で認定社会福祉士会福祉士制度の認証を受けていない研修で「1時間」となります。</v>
      </c>
      <c r="K224" s="99"/>
      <c r="L224" s="99"/>
      <c r="M224" s="99"/>
      <c r="N224" s="99"/>
      <c r="O224" s="21"/>
    </row>
    <row r="225" spans="2:15" s="20" customFormat="1" ht="12">
      <c r="B225" s="99"/>
      <c r="C225" s="99"/>
      <c r="D225" s="99"/>
      <c r="E225" s="99"/>
      <c r="F225" s="99"/>
      <c r="G225" s="18"/>
      <c r="H225" s="18"/>
      <c r="J225" s="99"/>
      <c r="K225" s="99"/>
      <c r="L225" s="99"/>
      <c r="M225" s="99"/>
      <c r="N225" s="99"/>
      <c r="O225" s="21"/>
    </row>
    <row r="226" spans="2:15" s="20" customFormat="1" ht="25.5" customHeight="1">
      <c r="B226" s="99"/>
      <c r="C226" s="99"/>
      <c r="D226" s="99"/>
      <c r="E226" s="99"/>
      <c r="F226" s="99"/>
      <c r="G226" s="18"/>
      <c r="H226" s="18"/>
      <c r="J226" s="99"/>
      <c r="K226" s="99"/>
      <c r="L226" s="99"/>
      <c r="M226" s="99"/>
      <c r="N226" s="99"/>
      <c r="O226" s="21"/>
    </row>
    <row r="228" spans="2:10" ht="13.5">
      <c r="B228" s="16">
        <f>$J$13</f>
        <v>43090</v>
      </c>
      <c r="J228" s="16">
        <f>B228</f>
        <v>43090</v>
      </c>
    </row>
    <row r="229" spans="2:15" ht="9.75" customHeight="1">
      <c r="B229" s="8"/>
      <c r="J229" s="96"/>
      <c r="K229" s="96"/>
      <c r="L229" s="96"/>
      <c r="M229" s="96"/>
      <c r="N229" s="96"/>
      <c r="O229" s="96"/>
    </row>
    <row r="230" spans="2:15" ht="13.5">
      <c r="B230" s="96" t="str">
        <f>$J$15</f>
        <v>一般社団法人　熊本県社会福祉士会</v>
      </c>
      <c r="C230" s="96"/>
      <c r="D230" s="96"/>
      <c r="E230" s="96"/>
      <c r="F230" s="96"/>
      <c r="J230" s="96" t="str">
        <f>B230</f>
        <v>一般社団法人　熊本県社会福祉士会</v>
      </c>
      <c r="K230" s="96"/>
      <c r="L230" s="96"/>
      <c r="M230" s="96"/>
      <c r="N230" s="96"/>
      <c r="O230" s="96"/>
    </row>
    <row r="231" spans="3:15" ht="13.5">
      <c r="C231" s="95" t="str">
        <f>$C$16</f>
        <v>　　　 　  会長　黒田　信子</v>
      </c>
      <c r="D231" s="95"/>
      <c r="E231" s="95"/>
      <c r="F231" s="95"/>
      <c r="K231" s="95" t="str">
        <f>C231</f>
        <v>　　　 　  会長　黒田　信子</v>
      </c>
      <c r="L231" s="95"/>
      <c r="M231" s="95"/>
      <c r="N231" s="95"/>
      <c r="O231" s="95"/>
    </row>
    <row r="232" spans="6:15" ht="15" customHeight="1">
      <c r="F232" s="17" t="s">
        <v>30</v>
      </c>
      <c r="G232" s="18">
        <v>28</v>
      </c>
      <c r="H232" s="18"/>
      <c r="N232" s="17" t="s">
        <v>30</v>
      </c>
      <c r="O232" s="18">
        <v>29</v>
      </c>
    </row>
    <row r="233" spans="1:15" s="37" customFormat="1" ht="19.5" customHeight="1">
      <c r="A233" s="97">
        <f>$A$2</f>
        <v>0</v>
      </c>
      <c r="B233" s="97"/>
      <c r="C233" s="97"/>
      <c r="D233" s="97"/>
      <c r="E233" s="97"/>
      <c r="F233" s="97"/>
      <c r="G233" s="97"/>
      <c r="H233" s="36"/>
      <c r="I233" s="97">
        <f>A233</f>
        <v>0</v>
      </c>
      <c r="J233" s="97"/>
      <c r="K233" s="97"/>
      <c r="L233" s="97"/>
      <c r="M233" s="97"/>
      <c r="N233" s="97"/>
      <c r="O233" s="97"/>
    </row>
    <row r="234" spans="1:15" s="26" customFormat="1" ht="19.5" customHeight="1">
      <c r="A234" s="98" t="str">
        <f>I3</f>
        <v>参加証明書</v>
      </c>
      <c r="B234" s="94"/>
      <c r="C234" s="94"/>
      <c r="D234" s="94"/>
      <c r="E234" s="94"/>
      <c r="F234" s="94"/>
      <c r="G234" s="94"/>
      <c r="H234" s="32"/>
      <c r="I234" s="94" t="str">
        <f>A234</f>
        <v>参加証明書</v>
      </c>
      <c r="J234" s="94"/>
      <c r="K234" s="94"/>
      <c r="L234" s="94"/>
      <c r="M234" s="94"/>
      <c r="N234" s="94"/>
      <c r="O234" s="94"/>
    </row>
    <row r="235" spans="1:14" ht="11.25" customHeight="1">
      <c r="A235" s="11"/>
      <c r="B235" s="12"/>
      <c r="C235" s="12"/>
      <c r="D235" s="12"/>
      <c r="E235" s="12"/>
      <c r="F235" s="12"/>
      <c r="H235" s="12"/>
      <c r="I235" s="12"/>
      <c r="J235" s="12"/>
      <c r="K235" s="12"/>
      <c r="L235" s="12"/>
      <c r="M235" s="12"/>
      <c r="N235" s="12"/>
    </row>
    <row r="236" spans="1:15" s="13" customFormat="1" ht="27" customHeight="1">
      <c r="A236" s="100" t="s">
        <v>26</v>
      </c>
      <c r="B236" s="100"/>
      <c r="C236" s="101">
        <f>VLOOKUP(G232,'参加報告書'!$N$14:$Z$33,5,0)</f>
        <v>0</v>
      </c>
      <c r="D236" s="101"/>
      <c r="E236" s="14" t="s">
        <v>28</v>
      </c>
      <c r="F236" s="15">
        <f>VLOOKUP(G232,'参加報告書'!$N$14:$Z$33,2,0)</f>
        <v>0</v>
      </c>
      <c r="G236" s="29"/>
      <c r="H236" s="19"/>
      <c r="I236" s="100" t="str">
        <f>A236</f>
        <v>氏　名　</v>
      </c>
      <c r="J236" s="100"/>
      <c r="K236" s="101">
        <f>VLOOKUP(O232,'参加報告書'!$N$14:$Z$33,5,0)</f>
        <v>0</v>
      </c>
      <c r="L236" s="101"/>
      <c r="M236" s="14" t="s">
        <v>28</v>
      </c>
      <c r="N236" s="15">
        <f>VLOOKUP(O232,'参加報告書'!$N$14:$Z$33,2,0)</f>
        <v>0</v>
      </c>
      <c r="O236" s="30"/>
    </row>
    <row r="237" spans="5:6" ht="15.75" customHeight="1">
      <c r="E237" s="10"/>
      <c r="F237" s="10"/>
    </row>
    <row r="238" spans="2:15" s="20" customFormat="1" ht="37.5" customHeight="1">
      <c r="B238" s="99" t="str">
        <f>$J$7</f>
        <v>上記の者は、2017年12月16日に開催しました「意思決定支援のためのツール説明会①　復命研修」に参加したことを証明します。</v>
      </c>
      <c r="C238" s="99"/>
      <c r="D238" s="99"/>
      <c r="E238" s="99"/>
      <c r="F238" s="99"/>
      <c r="G238" s="18"/>
      <c r="H238" s="18"/>
      <c r="J238" s="99" t="str">
        <f>B238</f>
        <v>上記の者は、2017年12月16日に開催しました「意思決定支援のためのツール説明会①　復命研修」に参加したことを証明します。</v>
      </c>
      <c r="K238" s="99"/>
      <c r="L238" s="99"/>
      <c r="M238" s="99"/>
      <c r="N238" s="99"/>
      <c r="O238" s="21"/>
    </row>
    <row r="240" spans="2:15" s="20" customFormat="1" ht="13.5" customHeight="1">
      <c r="B240" s="99" t="str">
        <f>$J$9</f>
        <v>この研修会参加は、(公社)日本社会福祉士会生涯研修制度のうち、（3）生涯研修制度独自の研修・実績の①社会福祉士会が行う研修で認定社会福祉士会福祉士制度の認証を受けていない研修で「1時間」となります。</v>
      </c>
      <c r="C240" s="99"/>
      <c r="D240" s="99"/>
      <c r="E240" s="99"/>
      <c r="F240" s="99"/>
      <c r="G240" s="18"/>
      <c r="H240" s="18"/>
      <c r="J240" s="99" t="str">
        <f>B240</f>
        <v>この研修会参加は、(公社)日本社会福祉士会生涯研修制度のうち、（3）生涯研修制度独自の研修・実績の①社会福祉士会が行う研修で認定社会福祉士会福祉士制度の認証を受けていない研修で「1時間」となります。</v>
      </c>
      <c r="K240" s="99"/>
      <c r="L240" s="99"/>
      <c r="M240" s="99"/>
      <c r="N240" s="99"/>
      <c r="O240" s="22"/>
    </row>
    <row r="241" spans="2:15" s="20" customFormat="1" ht="12">
      <c r="B241" s="99"/>
      <c r="C241" s="99"/>
      <c r="D241" s="99"/>
      <c r="E241" s="99"/>
      <c r="F241" s="99"/>
      <c r="G241" s="18"/>
      <c r="H241" s="18"/>
      <c r="J241" s="99"/>
      <c r="K241" s="99"/>
      <c r="L241" s="99"/>
      <c r="M241" s="99"/>
      <c r="N241" s="99"/>
      <c r="O241" s="22"/>
    </row>
    <row r="242" spans="2:15" s="20" customFormat="1" ht="25.5" customHeight="1">
      <c r="B242" s="99"/>
      <c r="C242" s="99"/>
      <c r="D242" s="99"/>
      <c r="E242" s="99"/>
      <c r="F242" s="99"/>
      <c r="G242" s="18"/>
      <c r="H242" s="18"/>
      <c r="J242" s="99"/>
      <c r="K242" s="99"/>
      <c r="L242" s="99"/>
      <c r="M242" s="99"/>
      <c r="N242" s="99"/>
      <c r="O242" s="22"/>
    </row>
    <row r="244" spans="2:10" ht="13.5">
      <c r="B244" s="16">
        <f>$J$13</f>
        <v>43090</v>
      </c>
      <c r="J244" s="16">
        <f>B244</f>
        <v>43090</v>
      </c>
    </row>
    <row r="245" spans="2:15" ht="9.75" customHeight="1">
      <c r="B245" s="8"/>
      <c r="J245" s="96"/>
      <c r="K245" s="96"/>
      <c r="L245" s="96"/>
      <c r="M245" s="96"/>
      <c r="N245" s="96"/>
      <c r="O245" s="96"/>
    </row>
    <row r="246" spans="2:15" ht="13.5">
      <c r="B246" s="96" t="str">
        <f>$J$15</f>
        <v>一般社団法人　熊本県社会福祉士会</v>
      </c>
      <c r="C246" s="96"/>
      <c r="D246" s="96"/>
      <c r="E246" s="96"/>
      <c r="F246" s="96"/>
      <c r="J246" s="96" t="str">
        <f>B246</f>
        <v>一般社団法人　熊本県社会福祉士会</v>
      </c>
      <c r="K246" s="96"/>
      <c r="L246" s="96"/>
      <c r="M246" s="96"/>
      <c r="N246" s="96"/>
      <c r="O246" s="96"/>
    </row>
    <row r="247" spans="3:15" ht="13.5">
      <c r="C247" s="95" t="str">
        <f>$C$16</f>
        <v>　　　 　  会長　黒田　信子</v>
      </c>
      <c r="D247" s="95"/>
      <c r="E247" s="95"/>
      <c r="F247" s="95"/>
      <c r="K247" s="95" t="str">
        <f>C247</f>
        <v>　　　 　  会長　黒田　信子</v>
      </c>
      <c r="L247" s="95"/>
      <c r="M247" s="95"/>
      <c r="N247" s="95"/>
      <c r="O247" s="95"/>
    </row>
    <row r="248" ht="52.5" customHeight="1"/>
    <row r="249" spans="6:15" ht="15" customHeight="1">
      <c r="F249" s="17" t="s">
        <v>30</v>
      </c>
      <c r="G249" s="18">
        <v>30</v>
      </c>
      <c r="N249" s="17" t="s">
        <v>30</v>
      </c>
      <c r="O249" s="18">
        <v>31</v>
      </c>
    </row>
    <row r="250" spans="1:15" s="37" customFormat="1" ht="19.5" customHeight="1">
      <c r="A250" s="97">
        <f>$A$2</f>
        <v>0</v>
      </c>
      <c r="B250" s="97"/>
      <c r="C250" s="97"/>
      <c r="D250" s="97"/>
      <c r="E250" s="97"/>
      <c r="F250" s="97"/>
      <c r="G250" s="97"/>
      <c r="H250" s="36"/>
      <c r="I250" s="97">
        <f>A250</f>
        <v>0</v>
      </c>
      <c r="J250" s="97"/>
      <c r="K250" s="97"/>
      <c r="L250" s="97"/>
      <c r="M250" s="97"/>
      <c r="N250" s="97"/>
      <c r="O250" s="97"/>
    </row>
    <row r="251" spans="1:15" s="26" customFormat="1" ht="19.5" customHeight="1">
      <c r="A251" s="98" t="str">
        <f>I3</f>
        <v>参加証明書</v>
      </c>
      <c r="B251" s="94"/>
      <c r="C251" s="94"/>
      <c r="D251" s="94"/>
      <c r="E251" s="94"/>
      <c r="F251" s="94"/>
      <c r="G251" s="94"/>
      <c r="H251" s="32"/>
      <c r="I251" s="94" t="str">
        <f>A251</f>
        <v>参加証明書</v>
      </c>
      <c r="J251" s="94"/>
      <c r="K251" s="94"/>
      <c r="L251" s="94"/>
      <c r="M251" s="94"/>
      <c r="N251" s="94"/>
      <c r="O251" s="94"/>
    </row>
    <row r="252" spans="1:14" ht="11.25" customHeight="1">
      <c r="A252" s="11"/>
      <c r="B252" s="12"/>
      <c r="C252" s="12"/>
      <c r="D252" s="12"/>
      <c r="E252" s="12"/>
      <c r="F252" s="12"/>
      <c r="H252" s="12"/>
      <c r="I252" s="12"/>
      <c r="J252" s="12"/>
      <c r="K252" s="12"/>
      <c r="L252" s="12"/>
      <c r="M252" s="12"/>
      <c r="N252" s="12"/>
    </row>
    <row r="253" spans="1:15" s="13" customFormat="1" ht="27" customHeight="1">
      <c r="A253" s="100" t="s">
        <v>26</v>
      </c>
      <c r="B253" s="100"/>
      <c r="C253" s="101">
        <f>VLOOKUP(G249,'参加報告書'!$N$14:$Z$33,5,0)</f>
        <v>0</v>
      </c>
      <c r="D253" s="101"/>
      <c r="E253" s="14" t="s">
        <v>28</v>
      </c>
      <c r="F253" s="15">
        <f>VLOOKUP(G249,'参加報告書'!$N$14:$Z$33,2,0)</f>
        <v>0</v>
      </c>
      <c r="G253" s="29"/>
      <c r="H253" s="19"/>
      <c r="I253" s="100" t="str">
        <f>A253</f>
        <v>氏　名　</v>
      </c>
      <c r="J253" s="100"/>
      <c r="K253" s="101">
        <f>VLOOKUP(O249,'参加報告書'!$N$14:$Z$33,5,0)</f>
        <v>0</v>
      </c>
      <c r="L253" s="101"/>
      <c r="M253" s="14" t="s">
        <v>28</v>
      </c>
      <c r="N253" s="15">
        <f>VLOOKUP(O249,'参加報告書'!$N$14:$Z$33,2,0)</f>
        <v>0</v>
      </c>
      <c r="O253" s="30"/>
    </row>
    <row r="254" spans="5:6" ht="13.5" customHeight="1">
      <c r="E254" s="10"/>
      <c r="F254" s="10"/>
    </row>
    <row r="255" spans="2:15" s="20" customFormat="1" ht="37.5" customHeight="1">
      <c r="B255" s="99" t="str">
        <f>$J$7</f>
        <v>上記の者は、2017年12月16日に開催しました「意思決定支援のためのツール説明会①　復命研修」に参加したことを証明します。</v>
      </c>
      <c r="C255" s="99"/>
      <c r="D255" s="99"/>
      <c r="E255" s="99"/>
      <c r="F255" s="99"/>
      <c r="G255" s="18"/>
      <c r="H255" s="18"/>
      <c r="J255" s="99" t="str">
        <f>B255</f>
        <v>上記の者は、2017年12月16日に開催しました「意思決定支援のためのツール説明会①　復命研修」に参加したことを証明します。</v>
      </c>
      <c r="K255" s="99"/>
      <c r="L255" s="99"/>
      <c r="M255" s="99"/>
      <c r="N255" s="99"/>
      <c r="O255" s="21"/>
    </row>
    <row r="257" spans="2:15" s="20" customFormat="1" ht="13.5" customHeight="1">
      <c r="B257" s="99" t="str">
        <f>$J$9</f>
        <v>この研修会参加は、(公社)日本社会福祉士会生涯研修制度のうち、（3）生涯研修制度独自の研修・実績の①社会福祉士会が行う研修で認定社会福祉士会福祉士制度の認証を受けていない研修で「1時間」となります。</v>
      </c>
      <c r="C257" s="99"/>
      <c r="D257" s="99"/>
      <c r="E257" s="99"/>
      <c r="F257" s="99"/>
      <c r="G257" s="18"/>
      <c r="H257" s="18"/>
      <c r="J257" s="99" t="str">
        <f>B257</f>
        <v>この研修会参加は、(公社)日本社会福祉士会生涯研修制度のうち、（3）生涯研修制度独自の研修・実績の①社会福祉士会が行う研修で認定社会福祉士会福祉士制度の認証を受けていない研修で「1時間」となります。</v>
      </c>
      <c r="K257" s="99"/>
      <c r="L257" s="99"/>
      <c r="M257" s="99"/>
      <c r="N257" s="99"/>
      <c r="O257" s="21"/>
    </row>
    <row r="258" spans="2:15" s="20" customFormat="1" ht="12">
      <c r="B258" s="99"/>
      <c r="C258" s="99"/>
      <c r="D258" s="99"/>
      <c r="E258" s="99"/>
      <c r="F258" s="99"/>
      <c r="G258" s="18"/>
      <c r="H258" s="18"/>
      <c r="J258" s="99"/>
      <c r="K258" s="99"/>
      <c r="L258" s="99"/>
      <c r="M258" s="99"/>
      <c r="N258" s="99"/>
      <c r="O258" s="21"/>
    </row>
    <row r="259" spans="2:15" s="20" customFormat="1" ht="25.5" customHeight="1">
      <c r="B259" s="99"/>
      <c r="C259" s="99"/>
      <c r="D259" s="99"/>
      <c r="E259" s="99"/>
      <c r="F259" s="99"/>
      <c r="G259" s="18"/>
      <c r="H259" s="18"/>
      <c r="J259" s="99"/>
      <c r="K259" s="99"/>
      <c r="L259" s="99"/>
      <c r="M259" s="99"/>
      <c r="N259" s="99"/>
      <c r="O259" s="21"/>
    </row>
    <row r="261" spans="2:10" ht="13.5">
      <c r="B261" s="16">
        <f>$B$13</f>
        <v>43090</v>
      </c>
      <c r="J261" s="16">
        <f>B261</f>
        <v>43090</v>
      </c>
    </row>
    <row r="262" spans="2:15" ht="9.75" customHeight="1">
      <c r="B262" s="8"/>
      <c r="J262" s="96"/>
      <c r="K262" s="96"/>
      <c r="L262" s="96"/>
      <c r="M262" s="96"/>
      <c r="N262" s="96"/>
      <c r="O262" s="96"/>
    </row>
    <row r="263" spans="2:15" ht="13.5">
      <c r="B263" s="96" t="str">
        <f>$B$15</f>
        <v>一般社団法人　熊本県社会福祉士会</v>
      </c>
      <c r="C263" s="96"/>
      <c r="D263" s="96"/>
      <c r="E263" s="96"/>
      <c r="F263" s="96"/>
      <c r="J263" s="96" t="str">
        <f>B263</f>
        <v>一般社団法人　熊本県社会福祉士会</v>
      </c>
      <c r="K263" s="96"/>
      <c r="L263" s="96"/>
      <c r="M263" s="96"/>
      <c r="N263" s="96"/>
      <c r="O263" s="96"/>
    </row>
    <row r="264" spans="3:15" ht="13.5">
      <c r="C264" s="95" t="str">
        <f>$C$16</f>
        <v>　　　 　  会長　黒田　信子</v>
      </c>
      <c r="D264" s="95"/>
      <c r="E264" s="95"/>
      <c r="F264" s="95"/>
      <c r="K264" s="95" t="str">
        <f>C264</f>
        <v>　　　 　  会長　黒田　信子</v>
      </c>
      <c r="L264" s="95"/>
      <c r="M264" s="95"/>
      <c r="N264" s="95"/>
      <c r="O264" s="95"/>
    </row>
    <row r="265" spans="6:15" ht="15" customHeight="1">
      <c r="F265" s="17" t="s">
        <v>30</v>
      </c>
      <c r="G265" s="18">
        <v>32</v>
      </c>
      <c r="H265" s="18"/>
      <c r="N265" s="17" t="s">
        <v>30</v>
      </c>
      <c r="O265" s="18">
        <v>33</v>
      </c>
    </row>
    <row r="266" spans="1:15" s="37" customFormat="1" ht="19.5" customHeight="1">
      <c r="A266" s="97">
        <f>$A$2</f>
        <v>0</v>
      </c>
      <c r="B266" s="97"/>
      <c r="C266" s="97"/>
      <c r="D266" s="97"/>
      <c r="E266" s="97"/>
      <c r="F266" s="97"/>
      <c r="G266" s="97"/>
      <c r="H266" s="36"/>
      <c r="I266" s="97">
        <f>A266</f>
        <v>0</v>
      </c>
      <c r="J266" s="97"/>
      <c r="K266" s="97"/>
      <c r="L266" s="97"/>
      <c r="M266" s="97"/>
      <c r="N266" s="97"/>
      <c r="O266" s="97"/>
    </row>
    <row r="267" spans="1:15" s="26" customFormat="1" ht="19.5" customHeight="1">
      <c r="A267" s="98" t="str">
        <f>I3</f>
        <v>参加証明書</v>
      </c>
      <c r="B267" s="94"/>
      <c r="C267" s="94"/>
      <c r="D267" s="94"/>
      <c r="E267" s="94"/>
      <c r="F267" s="94"/>
      <c r="G267" s="94"/>
      <c r="H267" s="32"/>
      <c r="I267" s="94" t="str">
        <f>A267</f>
        <v>参加証明書</v>
      </c>
      <c r="J267" s="94"/>
      <c r="K267" s="94"/>
      <c r="L267" s="94"/>
      <c r="M267" s="94"/>
      <c r="N267" s="94"/>
      <c r="O267" s="94"/>
    </row>
    <row r="268" spans="1:14" ht="11.25" customHeight="1">
      <c r="A268" s="11"/>
      <c r="B268" s="12"/>
      <c r="C268" s="12"/>
      <c r="D268" s="12"/>
      <c r="E268" s="12"/>
      <c r="F268" s="12"/>
      <c r="H268" s="12"/>
      <c r="I268" s="12"/>
      <c r="J268" s="12"/>
      <c r="K268" s="12"/>
      <c r="L268" s="12"/>
      <c r="M268" s="12"/>
      <c r="N268" s="12"/>
    </row>
    <row r="269" spans="1:15" s="13" customFormat="1" ht="27" customHeight="1">
      <c r="A269" s="100" t="s">
        <v>26</v>
      </c>
      <c r="B269" s="100"/>
      <c r="C269" s="101">
        <f>VLOOKUP(G265,'参加報告書'!$N$14:$Z$33,5,0)</f>
        <v>0</v>
      </c>
      <c r="D269" s="101"/>
      <c r="E269" s="14" t="s">
        <v>28</v>
      </c>
      <c r="F269" s="15">
        <f>VLOOKUP(G265,'参加報告書'!$N$14:$Z$33,2,0)</f>
        <v>0</v>
      </c>
      <c r="G269" s="29"/>
      <c r="H269" s="19"/>
      <c r="I269" s="100" t="str">
        <f>A269</f>
        <v>氏　名　</v>
      </c>
      <c r="J269" s="100"/>
      <c r="K269" s="101">
        <f>VLOOKUP(O265,'参加報告書'!$N$14:$Z$33,5,0)</f>
        <v>0</v>
      </c>
      <c r="L269" s="101"/>
      <c r="M269" s="14" t="s">
        <v>28</v>
      </c>
      <c r="N269" s="15">
        <f>VLOOKUP(O265,'参加報告書'!$N$14:$Z$33,2,0)</f>
        <v>0</v>
      </c>
      <c r="O269" s="30"/>
    </row>
    <row r="270" spans="5:6" ht="15.75" customHeight="1">
      <c r="E270" s="10"/>
      <c r="F270" s="10"/>
    </row>
    <row r="271" spans="2:15" s="20" customFormat="1" ht="37.5" customHeight="1">
      <c r="B271" s="99" t="str">
        <f>$J$7</f>
        <v>上記の者は、2017年12月16日に開催しました「意思決定支援のためのツール説明会①　復命研修」に参加したことを証明します。</v>
      </c>
      <c r="C271" s="99"/>
      <c r="D271" s="99"/>
      <c r="E271" s="99"/>
      <c r="F271" s="99"/>
      <c r="G271" s="18"/>
      <c r="H271" s="18"/>
      <c r="J271" s="99" t="str">
        <f>B271</f>
        <v>上記の者は、2017年12月16日に開催しました「意思決定支援のためのツール説明会①　復命研修」に参加したことを証明します。</v>
      </c>
      <c r="K271" s="99"/>
      <c r="L271" s="99"/>
      <c r="M271" s="99"/>
      <c r="N271" s="99"/>
      <c r="O271" s="21"/>
    </row>
    <row r="273" spans="2:15" s="20" customFormat="1" ht="13.5" customHeight="1">
      <c r="B273" s="99" t="str">
        <f>$J$9</f>
        <v>この研修会参加は、(公社)日本社会福祉士会生涯研修制度のうち、（3）生涯研修制度独自の研修・実績の①社会福祉士会が行う研修で認定社会福祉士会福祉士制度の認証を受けていない研修で「1時間」となります。</v>
      </c>
      <c r="C273" s="99"/>
      <c r="D273" s="99"/>
      <c r="E273" s="99"/>
      <c r="F273" s="99"/>
      <c r="G273" s="18"/>
      <c r="H273" s="18"/>
      <c r="J273" s="99" t="str">
        <f>B273</f>
        <v>この研修会参加は、(公社)日本社会福祉士会生涯研修制度のうち、（3）生涯研修制度独自の研修・実績の①社会福祉士会が行う研修で認定社会福祉士会福祉士制度の認証を受けていない研修で「1時間」となります。</v>
      </c>
      <c r="K273" s="99"/>
      <c r="L273" s="99"/>
      <c r="M273" s="99"/>
      <c r="N273" s="99"/>
      <c r="O273" s="22"/>
    </row>
    <row r="274" spans="2:15" s="20" customFormat="1" ht="12">
      <c r="B274" s="99"/>
      <c r="C274" s="99"/>
      <c r="D274" s="99"/>
      <c r="E274" s="99"/>
      <c r="F274" s="99"/>
      <c r="G274" s="18"/>
      <c r="H274" s="18"/>
      <c r="J274" s="99"/>
      <c r="K274" s="99"/>
      <c r="L274" s="99"/>
      <c r="M274" s="99"/>
      <c r="N274" s="99"/>
      <c r="O274" s="22"/>
    </row>
    <row r="275" spans="2:15" s="20" customFormat="1" ht="25.5" customHeight="1">
      <c r="B275" s="99"/>
      <c r="C275" s="99"/>
      <c r="D275" s="99"/>
      <c r="E275" s="99"/>
      <c r="F275" s="99"/>
      <c r="G275" s="18"/>
      <c r="H275" s="18"/>
      <c r="J275" s="99"/>
      <c r="K275" s="99"/>
      <c r="L275" s="99"/>
      <c r="M275" s="99"/>
      <c r="N275" s="99"/>
      <c r="O275" s="22"/>
    </row>
    <row r="277" spans="2:10" ht="13.5">
      <c r="B277" s="16">
        <f>$J$13</f>
        <v>43090</v>
      </c>
      <c r="J277" s="16">
        <f>B277</f>
        <v>43090</v>
      </c>
    </row>
    <row r="278" spans="2:15" ht="9.75" customHeight="1">
      <c r="B278" s="8"/>
      <c r="J278" s="96"/>
      <c r="K278" s="96"/>
      <c r="L278" s="96"/>
      <c r="M278" s="96"/>
      <c r="N278" s="96"/>
      <c r="O278" s="96"/>
    </row>
    <row r="279" spans="2:15" ht="13.5">
      <c r="B279" s="96" t="str">
        <f>$J$15</f>
        <v>一般社団法人　熊本県社会福祉士会</v>
      </c>
      <c r="C279" s="96"/>
      <c r="D279" s="96"/>
      <c r="E279" s="96"/>
      <c r="F279" s="96"/>
      <c r="J279" s="96" t="str">
        <f>B279</f>
        <v>一般社団法人　熊本県社会福祉士会</v>
      </c>
      <c r="K279" s="96"/>
      <c r="L279" s="96"/>
      <c r="M279" s="96"/>
      <c r="N279" s="96"/>
      <c r="O279" s="96"/>
    </row>
    <row r="280" spans="3:15" ht="13.5">
      <c r="C280" s="95" t="str">
        <f>$C$16</f>
        <v>　　　 　  会長　黒田　信子</v>
      </c>
      <c r="D280" s="95"/>
      <c r="E280" s="95"/>
      <c r="F280" s="95"/>
      <c r="K280" s="95" t="str">
        <f>C280</f>
        <v>　　　 　  会長　黒田　信子</v>
      </c>
      <c r="L280" s="95"/>
      <c r="M280" s="95"/>
      <c r="N280" s="95"/>
      <c r="O280" s="95"/>
    </row>
    <row r="281" ht="52.5" customHeight="1"/>
    <row r="282" spans="6:15" ht="15" customHeight="1">
      <c r="F282" s="17" t="s">
        <v>30</v>
      </c>
      <c r="G282" s="18">
        <v>34</v>
      </c>
      <c r="N282" s="17" t="s">
        <v>30</v>
      </c>
      <c r="O282" s="18">
        <v>35</v>
      </c>
    </row>
    <row r="283" spans="1:15" s="37" customFormat="1" ht="19.5" customHeight="1">
      <c r="A283" s="97">
        <f>$A$2</f>
        <v>0</v>
      </c>
      <c r="B283" s="97"/>
      <c r="C283" s="97"/>
      <c r="D283" s="97"/>
      <c r="E283" s="97"/>
      <c r="F283" s="97"/>
      <c r="G283" s="97"/>
      <c r="H283" s="36"/>
      <c r="I283" s="97">
        <f>A283</f>
        <v>0</v>
      </c>
      <c r="J283" s="97"/>
      <c r="K283" s="97"/>
      <c r="L283" s="97"/>
      <c r="M283" s="97"/>
      <c r="N283" s="97"/>
      <c r="O283" s="97"/>
    </row>
    <row r="284" spans="1:15" s="26" customFormat="1" ht="19.5" customHeight="1">
      <c r="A284" s="98" t="str">
        <f>I3</f>
        <v>参加証明書</v>
      </c>
      <c r="B284" s="94"/>
      <c r="C284" s="94"/>
      <c r="D284" s="94"/>
      <c r="E284" s="94"/>
      <c r="F284" s="94"/>
      <c r="G284" s="94"/>
      <c r="H284" s="32"/>
      <c r="I284" s="94" t="str">
        <f>A284</f>
        <v>参加証明書</v>
      </c>
      <c r="J284" s="94"/>
      <c r="K284" s="94"/>
      <c r="L284" s="94"/>
      <c r="M284" s="94"/>
      <c r="N284" s="94"/>
      <c r="O284" s="94"/>
    </row>
    <row r="285" spans="1:14" ht="11.25" customHeight="1">
      <c r="A285" s="11"/>
      <c r="B285" s="12"/>
      <c r="C285" s="12"/>
      <c r="D285" s="12"/>
      <c r="E285" s="12"/>
      <c r="F285" s="12"/>
      <c r="H285" s="12"/>
      <c r="I285" s="12"/>
      <c r="J285" s="12"/>
      <c r="K285" s="12"/>
      <c r="L285" s="12"/>
      <c r="M285" s="12"/>
      <c r="N285" s="12"/>
    </row>
    <row r="286" spans="1:15" s="13" customFormat="1" ht="27" customHeight="1">
      <c r="A286" s="100" t="s">
        <v>26</v>
      </c>
      <c r="B286" s="100"/>
      <c r="C286" s="101">
        <f>VLOOKUP(G282,'参加報告書'!$N$14:$Z$33,5,0)</f>
        <v>0</v>
      </c>
      <c r="D286" s="101"/>
      <c r="E286" s="14" t="s">
        <v>28</v>
      </c>
      <c r="F286" s="15">
        <f>VLOOKUP(G282,'参加報告書'!$N$14:$Z$33,2,0)</f>
        <v>0</v>
      </c>
      <c r="G286" s="29"/>
      <c r="H286" s="19"/>
      <c r="I286" s="100" t="str">
        <f>A286</f>
        <v>氏　名　</v>
      </c>
      <c r="J286" s="100"/>
      <c r="K286" s="101">
        <f>VLOOKUP(O282,'参加報告書'!$N$14:$Z$33,5,0)</f>
        <v>0</v>
      </c>
      <c r="L286" s="101"/>
      <c r="M286" s="14" t="s">
        <v>28</v>
      </c>
      <c r="N286" s="15">
        <f>VLOOKUP(O282,'参加報告書'!$N$14:$Z$33,2,0)</f>
        <v>0</v>
      </c>
      <c r="O286" s="30"/>
    </row>
    <row r="287" spans="5:6" ht="13.5" customHeight="1">
      <c r="E287" s="10"/>
      <c r="F287" s="10"/>
    </row>
    <row r="288" spans="2:15" s="20" customFormat="1" ht="37.5" customHeight="1">
      <c r="B288" s="99" t="str">
        <f>$J$7</f>
        <v>上記の者は、2017年12月16日に開催しました「意思決定支援のためのツール説明会①　復命研修」に参加したことを証明します。</v>
      </c>
      <c r="C288" s="99"/>
      <c r="D288" s="99"/>
      <c r="E288" s="99"/>
      <c r="F288" s="99"/>
      <c r="G288" s="18"/>
      <c r="H288" s="18"/>
      <c r="J288" s="99" t="str">
        <f>B288</f>
        <v>上記の者は、2017年12月16日に開催しました「意思決定支援のためのツール説明会①　復命研修」に参加したことを証明します。</v>
      </c>
      <c r="K288" s="99"/>
      <c r="L288" s="99"/>
      <c r="M288" s="99"/>
      <c r="N288" s="99"/>
      <c r="O288" s="21"/>
    </row>
    <row r="290" spans="2:15" s="20" customFormat="1" ht="13.5" customHeight="1">
      <c r="B290" s="99" t="str">
        <f>$J$9</f>
        <v>この研修会参加は、(公社)日本社会福祉士会生涯研修制度のうち、（3）生涯研修制度独自の研修・実績の①社会福祉士会が行う研修で認定社会福祉士会福祉士制度の認証を受けていない研修で「1時間」となります。</v>
      </c>
      <c r="C290" s="99"/>
      <c r="D290" s="99"/>
      <c r="E290" s="99"/>
      <c r="F290" s="99"/>
      <c r="G290" s="18"/>
      <c r="H290" s="18"/>
      <c r="J290" s="99" t="str">
        <f>B290</f>
        <v>この研修会参加は、(公社)日本社会福祉士会生涯研修制度のうち、（3）生涯研修制度独自の研修・実績の①社会福祉士会が行う研修で認定社会福祉士会福祉士制度の認証を受けていない研修で「1時間」となります。</v>
      </c>
      <c r="K290" s="99"/>
      <c r="L290" s="99"/>
      <c r="M290" s="99"/>
      <c r="N290" s="99"/>
      <c r="O290" s="21"/>
    </row>
    <row r="291" spans="2:15" s="20" customFormat="1" ht="12">
      <c r="B291" s="99"/>
      <c r="C291" s="99"/>
      <c r="D291" s="99"/>
      <c r="E291" s="99"/>
      <c r="F291" s="99"/>
      <c r="G291" s="18"/>
      <c r="H291" s="18"/>
      <c r="J291" s="99"/>
      <c r="K291" s="99"/>
      <c r="L291" s="99"/>
      <c r="M291" s="99"/>
      <c r="N291" s="99"/>
      <c r="O291" s="21"/>
    </row>
    <row r="292" spans="2:15" s="20" customFormat="1" ht="25.5" customHeight="1">
      <c r="B292" s="99"/>
      <c r="C292" s="99"/>
      <c r="D292" s="99"/>
      <c r="E292" s="99"/>
      <c r="F292" s="99"/>
      <c r="G292" s="18"/>
      <c r="H292" s="18"/>
      <c r="J292" s="99"/>
      <c r="K292" s="99"/>
      <c r="L292" s="99"/>
      <c r="M292" s="99"/>
      <c r="N292" s="99"/>
      <c r="O292" s="21"/>
    </row>
    <row r="294" spans="2:10" ht="13.5">
      <c r="B294" s="16">
        <f>$J$13</f>
        <v>43090</v>
      </c>
      <c r="J294" s="16">
        <f>B294</f>
        <v>43090</v>
      </c>
    </row>
    <row r="295" spans="2:15" ht="9.75" customHeight="1">
      <c r="B295" s="8"/>
      <c r="J295" s="96"/>
      <c r="K295" s="96"/>
      <c r="L295" s="96"/>
      <c r="M295" s="96"/>
      <c r="N295" s="96"/>
      <c r="O295" s="96"/>
    </row>
    <row r="296" spans="2:15" ht="13.5">
      <c r="B296" s="96" t="str">
        <f>$J$15</f>
        <v>一般社団法人　熊本県社会福祉士会</v>
      </c>
      <c r="C296" s="96"/>
      <c r="D296" s="96"/>
      <c r="E296" s="96"/>
      <c r="F296" s="96"/>
      <c r="J296" s="96" t="str">
        <f>B296</f>
        <v>一般社団法人　熊本県社会福祉士会</v>
      </c>
      <c r="K296" s="96"/>
      <c r="L296" s="96"/>
      <c r="M296" s="96"/>
      <c r="N296" s="96"/>
      <c r="O296" s="96"/>
    </row>
    <row r="297" spans="3:15" ht="13.5">
      <c r="C297" s="95" t="str">
        <f>$C$16</f>
        <v>　　　 　  会長　黒田　信子</v>
      </c>
      <c r="D297" s="95"/>
      <c r="E297" s="95"/>
      <c r="F297" s="95"/>
      <c r="K297" s="95" t="str">
        <f>C297</f>
        <v>　　　 　  会長　黒田　信子</v>
      </c>
      <c r="L297" s="95"/>
      <c r="M297" s="95"/>
      <c r="N297" s="95"/>
      <c r="O297" s="95"/>
    </row>
    <row r="298" spans="6:15" ht="15" customHeight="1">
      <c r="F298" s="17" t="s">
        <v>30</v>
      </c>
      <c r="G298" s="18">
        <v>36</v>
      </c>
      <c r="H298" s="18"/>
      <c r="N298" s="17" t="s">
        <v>30</v>
      </c>
      <c r="O298" s="18">
        <v>37</v>
      </c>
    </row>
    <row r="299" spans="1:15" s="37" customFormat="1" ht="19.5" customHeight="1">
      <c r="A299" s="97">
        <f>$A$2</f>
        <v>0</v>
      </c>
      <c r="B299" s="97"/>
      <c r="C299" s="97"/>
      <c r="D299" s="97"/>
      <c r="E299" s="97"/>
      <c r="F299" s="97"/>
      <c r="G299" s="97"/>
      <c r="H299" s="36"/>
      <c r="I299" s="97">
        <f>A299</f>
        <v>0</v>
      </c>
      <c r="J299" s="97"/>
      <c r="K299" s="97"/>
      <c r="L299" s="97"/>
      <c r="M299" s="97"/>
      <c r="N299" s="97"/>
      <c r="O299" s="97"/>
    </row>
    <row r="300" spans="1:15" s="26" customFormat="1" ht="19.5" customHeight="1">
      <c r="A300" s="98" t="str">
        <f>I3</f>
        <v>参加証明書</v>
      </c>
      <c r="B300" s="94"/>
      <c r="C300" s="94"/>
      <c r="D300" s="94"/>
      <c r="E300" s="94"/>
      <c r="F300" s="94"/>
      <c r="G300" s="94"/>
      <c r="H300" s="32"/>
      <c r="I300" s="94" t="str">
        <f>A300</f>
        <v>参加証明書</v>
      </c>
      <c r="J300" s="94"/>
      <c r="K300" s="94"/>
      <c r="L300" s="94"/>
      <c r="M300" s="94"/>
      <c r="N300" s="94"/>
      <c r="O300" s="94"/>
    </row>
    <row r="301" spans="1:14" ht="11.25" customHeight="1">
      <c r="A301" s="11"/>
      <c r="B301" s="12"/>
      <c r="C301" s="12"/>
      <c r="D301" s="12"/>
      <c r="E301" s="12"/>
      <c r="F301" s="12"/>
      <c r="H301" s="12"/>
      <c r="I301" s="12"/>
      <c r="J301" s="12"/>
      <c r="K301" s="12"/>
      <c r="L301" s="12"/>
      <c r="M301" s="12"/>
      <c r="N301" s="12"/>
    </row>
    <row r="302" spans="1:15" s="13" customFormat="1" ht="27" customHeight="1">
      <c r="A302" s="100" t="s">
        <v>26</v>
      </c>
      <c r="B302" s="100"/>
      <c r="C302" s="101">
        <f>VLOOKUP(G298,'参加報告書'!$N$14:$Z$33,5,0)</f>
        <v>0</v>
      </c>
      <c r="D302" s="101"/>
      <c r="E302" s="14" t="s">
        <v>28</v>
      </c>
      <c r="F302" s="15">
        <f>VLOOKUP(G298,'参加報告書'!$N$14:$Z$33,2,0)</f>
        <v>0</v>
      </c>
      <c r="G302" s="29"/>
      <c r="H302" s="19"/>
      <c r="I302" s="100" t="str">
        <f>A302</f>
        <v>氏　名　</v>
      </c>
      <c r="J302" s="100"/>
      <c r="K302" s="101">
        <f>VLOOKUP(O298,'参加報告書'!$N$14:$Z$33,5,0)</f>
        <v>0</v>
      </c>
      <c r="L302" s="101"/>
      <c r="M302" s="14" t="s">
        <v>28</v>
      </c>
      <c r="N302" s="15">
        <f>VLOOKUP(O298,'参加報告書'!$N$14:$Z$33,2,0)</f>
        <v>0</v>
      </c>
      <c r="O302" s="30"/>
    </row>
    <row r="303" spans="5:6" ht="15.75" customHeight="1">
      <c r="E303" s="10"/>
      <c r="F303" s="10"/>
    </row>
    <row r="304" spans="2:15" s="20" customFormat="1" ht="37.5" customHeight="1">
      <c r="B304" s="99" t="str">
        <f>$J$7</f>
        <v>上記の者は、2017年12月16日に開催しました「意思決定支援のためのツール説明会①　復命研修」に参加したことを証明します。</v>
      </c>
      <c r="C304" s="99"/>
      <c r="D304" s="99"/>
      <c r="E304" s="99"/>
      <c r="F304" s="99"/>
      <c r="G304" s="18"/>
      <c r="H304" s="18"/>
      <c r="J304" s="99" t="str">
        <f>B304</f>
        <v>上記の者は、2017年12月16日に開催しました「意思決定支援のためのツール説明会①　復命研修」に参加したことを証明します。</v>
      </c>
      <c r="K304" s="99"/>
      <c r="L304" s="99"/>
      <c r="M304" s="99"/>
      <c r="N304" s="99"/>
      <c r="O304" s="21"/>
    </row>
    <row r="306" spans="2:15" s="20" customFormat="1" ht="12" customHeight="1">
      <c r="B306" s="99" t="str">
        <f>$J$9</f>
        <v>この研修会参加は、(公社)日本社会福祉士会生涯研修制度のうち、（3）生涯研修制度独自の研修・実績の①社会福祉士会が行う研修で認定社会福祉士会福祉士制度の認証を受けていない研修で「1時間」となります。</v>
      </c>
      <c r="C306" s="99"/>
      <c r="D306" s="99"/>
      <c r="E306" s="99"/>
      <c r="F306" s="99"/>
      <c r="G306" s="18"/>
      <c r="H306" s="18"/>
      <c r="J306" s="99" t="str">
        <f>B306</f>
        <v>この研修会参加は、(公社)日本社会福祉士会生涯研修制度のうち、（3）生涯研修制度独自の研修・実績の①社会福祉士会が行う研修で認定社会福祉士会福祉士制度の認証を受けていない研修で「1時間」となります。</v>
      </c>
      <c r="K306" s="99"/>
      <c r="L306" s="99"/>
      <c r="M306" s="99"/>
      <c r="N306" s="99"/>
      <c r="O306" s="22"/>
    </row>
    <row r="307" spans="2:15" s="20" customFormat="1" ht="12">
      <c r="B307" s="99"/>
      <c r="C307" s="99"/>
      <c r="D307" s="99"/>
      <c r="E307" s="99"/>
      <c r="F307" s="99"/>
      <c r="G307" s="18"/>
      <c r="H307" s="18"/>
      <c r="J307" s="99"/>
      <c r="K307" s="99"/>
      <c r="L307" s="99"/>
      <c r="M307" s="99"/>
      <c r="N307" s="99"/>
      <c r="O307" s="22"/>
    </row>
    <row r="308" spans="2:15" s="20" customFormat="1" ht="25.5" customHeight="1">
      <c r="B308" s="99"/>
      <c r="C308" s="99"/>
      <c r="D308" s="99"/>
      <c r="E308" s="99"/>
      <c r="F308" s="99"/>
      <c r="G308" s="18"/>
      <c r="H308" s="18"/>
      <c r="J308" s="99"/>
      <c r="K308" s="99"/>
      <c r="L308" s="99"/>
      <c r="M308" s="99"/>
      <c r="N308" s="99"/>
      <c r="O308" s="22"/>
    </row>
    <row r="310" spans="2:10" ht="13.5">
      <c r="B310" s="16">
        <f>$J$13</f>
        <v>43090</v>
      </c>
      <c r="J310" s="16">
        <f>B310</f>
        <v>43090</v>
      </c>
    </row>
    <row r="311" spans="2:15" ht="9.75" customHeight="1">
      <c r="B311" s="8"/>
      <c r="J311" s="96"/>
      <c r="K311" s="96"/>
      <c r="L311" s="96"/>
      <c r="M311" s="96"/>
      <c r="N311" s="96"/>
      <c r="O311" s="96"/>
    </row>
    <row r="312" spans="2:15" ht="13.5">
      <c r="B312" s="96" t="str">
        <f>$J$15</f>
        <v>一般社団法人　熊本県社会福祉士会</v>
      </c>
      <c r="C312" s="96"/>
      <c r="D312" s="96"/>
      <c r="E312" s="96"/>
      <c r="F312" s="96"/>
      <c r="J312" s="96" t="str">
        <f>B312</f>
        <v>一般社団法人　熊本県社会福祉士会</v>
      </c>
      <c r="K312" s="96"/>
      <c r="L312" s="96"/>
      <c r="M312" s="96"/>
      <c r="N312" s="96"/>
      <c r="O312" s="96"/>
    </row>
    <row r="313" spans="3:15" ht="13.5">
      <c r="C313" s="95" t="str">
        <f>$C$16</f>
        <v>　　　 　  会長　黒田　信子</v>
      </c>
      <c r="D313" s="95"/>
      <c r="E313" s="95"/>
      <c r="F313" s="95"/>
      <c r="K313" s="95" t="str">
        <f>C313</f>
        <v>　　　 　  会長　黒田　信子</v>
      </c>
      <c r="L313" s="95"/>
      <c r="M313" s="95"/>
      <c r="N313" s="95"/>
      <c r="O313" s="95"/>
    </row>
    <row r="314" ht="52.5" customHeight="1"/>
    <row r="315" spans="6:15" ht="15" customHeight="1">
      <c r="F315" s="17" t="s">
        <v>30</v>
      </c>
      <c r="G315" s="18">
        <v>38</v>
      </c>
      <c r="N315" s="17" t="s">
        <v>30</v>
      </c>
      <c r="O315" s="18">
        <v>39</v>
      </c>
    </row>
    <row r="316" spans="1:15" s="37" customFormat="1" ht="19.5" customHeight="1">
      <c r="A316" s="97">
        <f>$A$2</f>
        <v>0</v>
      </c>
      <c r="B316" s="97"/>
      <c r="C316" s="97"/>
      <c r="D316" s="97"/>
      <c r="E316" s="97"/>
      <c r="F316" s="97"/>
      <c r="G316" s="97"/>
      <c r="H316" s="36"/>
      <c r="I316" s="97">
        <f>A316</f>
        <v>0</v>
      </c>
      <c r="J316" s="97"/>
      <c r="K316" s="97"/>
      <c r="L316" s="97"/>
      <c r="M316" s="97"/>
      <c r="N316" s="97"/>
      <c r="O316" s="97"/>
    </row>
    <row r="317" spans="1:15" s="26" customFormat="1" ht="19.5" customHeight="1">
      <c r="A317" s="98" t="str">
        <f>I3</f>
        <v>参加証明書</v>
      </c>
      <c r="B317" s="94"/>
      <c r="C317" s="94"/>
      <c r="D317" s="94"/>
      <c r="E317" s="94"/>
      <c r="F317" s="94"/>
      <c r="G317" s="94"/>
      <c r="H317" s="32"/>
      <c r="I317" s="94" t="str">
        <f>A317</f>
        <v>参加証明書</v>
      </c>
      <c r="J317" s="94"/>
      <c r="K317" s="94"/>
      <c r="L317" s="94"/>
      <c r="M317" s="94"/>
      <c r="N317" s="94"/>
      <c r="O317" s="94"/>
    </row>
    <row r="318" spans="1:14" ht="11.25" customHeight="1">
      <c r="A318" s="11"/>
      <c r="B318" s="12"/>
      <c r="C318" s="12"/>
      <c r="D318" s="12"/>
      <c r="E318" s="12"/>
      <c r="F318" s="12"/>
      <c r="H318" s="12"/>
      <c r="I318" s="12"/>
      <c r="J318" s="12"/>
      <c r="K318" s="12"/>
      <c r="L318" s="12"/>
      <c r="M318" s="12"/>
      <c r="N318" s="12"/>
    </row>
    <row r="319" spans="1:15" s="13" customFormat="1" ht="27" customHeight="1">
      <c r="A319" s="100" t="s">
        <v>26</v>
      </c>
      <c r="B319" s="100"/>
      <c r="C319" s="101">
        <f>VLOOKUP(G315,'参加報告書'!$N$14:$Z$33,5,0)</f>
        <v>0</v>
      </c>
      <c r="D319" s="101"/>
      <c r="E319" s="14" t="s">
        <v>28</v>
      </c>
      <c r="F319" s="15">
        <f>VLOOKUP(G315,'参加報告書'!$N$14:$Z$33,2,0)</f>
        <v>0</v>
      </c>
      <c r="G319" s="29"/>
      <c r="H319" s="19"/>
      <c r="I319" s="100" t="str">
        <f>A319</f>
        <v>氏　名　</v>
      </c>
      <c r="J319" s="100"/>
      <c r="K319" s="101">
        <f>VLOOKUP(O315,'参加報告書'!$N$14:$Z$33,5,0)</f>
        <v>0</v>
      </c>
      <c r="L319" s="101"/>
      <c r="M319" s="14" t="s">
        <v>28</v>
      </c>
      <c r="N319" s="15">
        <f>VLOOKUP(O315,'参加報告書'!$N$14:$Z$33,2,0)</f>
        <v>0</v>
      </c>
      <c r="O319" s="30"/>
    </row>
    <row r="320" spans="5:6" ht="13.5" customHeight="1">
      <c r="E320" s="10"/>
      <c r="F320" s="10"/>
    </row>
    <row r="321" spans="2:15" s="20" customFormat="1" ht="37.5" customHeight="1">
      <c r="B321" s="99" t="str">
        <f>$J$7</f>
        <v>上記の者は、2017年12月16日に開催しました「意思決定支援のためのツール説明会①　復命研修」に参加したことを証明します。</v>
      </c>
      <c r="C321" s="99"/>
      <c r="D321" s="99"/>
      <c r="E321" s="99"/>
      <c r="F321" s="99"/>
      <c r="G321" s="18"/>
      <c r="H321" s="18"/>
      <c r="J321" s="99" t="str">
        <f>B321</f>
        <v>上記の者は、2017年12月16日に開催しました「意思決定支援のためのツール説明会①　復命研修」に参加したことを証明します。</v>
      </c>
      <c r="K321" s="99"/>
      <c r="L321" s="99"/>
      <c r="M321" s="99"/>
      <c r="N321" s="99"/>
      <c r="O321" s="21"/>
    </row>
    <row r="323" spans="2:15" s="20" customFormat="1" ht="13.5" customHeight="1">
      <c r="B323" s="99" t="str">
        <f>$J$9</f>
        <v>この研修会参加は、(公社)日本社会福祉士会生涯研修制度のうち、（3）生涯研修制度独自の研修・実績の①社会福祉士会が行う研修で認定社会福祉士会福祉士制度の認証を受けていない研修で「1時間」となります。</v>
      </c>
      <c r="C323" s="99"/>
      <c r="D323" s="99"/>
      <c r="E323" s="99"/>
      <c r="F323" s="99"/>
      <c r="G323" s="18"/>
      <c r="H323" s="18"/>
      <c r="J323" s="99" t="str">
        <f>B323</f>
        <v>この研修会参加は、(公社)日本社会福祉士会生涯研修制度のうち、（3）生涯研修制度独自の研修・実績の①社会福祉士会が行う研修で認定社会福祉士会福祉士制度の認証を受けていない研修で「1時間」となります。</v>
      </c>
      <c r="K323" s="99"/>
      <c r="L323" s="99"/>
      <c r="M323" s="99"/>
      <c r="N323" s="99"/>
      <c r="O323" s="21"/>
    </row>
    <row r="324" spans="2:15" s="20" customFormat="1" ht="12">
      <c r="B324" s="99"/>
      <c r="C324" s="99"/>
      <c r="D324" s="99"/>
      <c r="E324" s="99"/>
      <c r="F324" s="99"/>
      <c r="G324" s="18"/>
      <c r="H324" s="18"/>
      <c r="J324" s="99"/>
      <c r="K324" s="99"/>
      <c r="L324" s="99"/>
      <c r="M324" s="99"/>
      <c r="N324" s="99"/>
      <c r="O324" s="21"/>
    </row>
    <row r="325" spans="2:15" s="20" customFormat="1" ht="25.5" customHeight="1">
      <c r="B325" s="99"/>
      <c r="C325" s="99"/>
      <c r="D325" s="99"/>
      <c r="E325" s="99"/>
      <c r="F325" s="99"/>
      <c r="G325" s="18"/>
      <c r="H325" s="18"/>
      <c r="J325" s="99"/>
      <c r="K325" s="99"/>
      <c r="L325" s="99"/>
      <c r="M325" s="99"/>
      <c r="N325" s="99"/>
      <c r="O325" s="21"/>
    </row>
    <row r="327" spans="2:10" ht="13.5">
      <c r="B327" s="16">
        <f>$B$13</f>
        <v>43090</v>
      </c>
      <c r="J327" s="16">
        <f>B327</f>
        <v>43090</v>
      </c>
    </row>
    <row r="328" spans="2:15" ht="9.75" customHeight="1">
      <c r="B328" s="8"/>
      <c r="J328" s="96"/>
      <c r="K328" s="96"/>
      <c r="L328" s="96"/>
      <c r="M328" s="96"/>
      <c r="N328" s="96"/>
      <c r="O328" s="96"/>
    </row>
    <row r="329" spans="2:15" ht="13.5">
      <c r="B329" s="96" t="str">
        <f>$B$15</f>
        <v>一般社団法人　熊本県社会福祉士会</v>
      </c>
      <c r="C329" s="96"/>
      <c r="D329" s="96"/>
      <c r="E329" s="96"/>
      <c r="F329" s="96"/>
      <c r="J329" s="96" t="str">
        <f>B329</f>
        <v>一般社団法人　熊本県社会福祉士会</v>
      </c>
      <c r="K329" s="96"/>
      <c r="L329" s="96"/>
      <c r="M329" s="96"/>
      <c r="N329" s="96"/>
      <c r="O329" s="96"/>
    </row>
    <row r="330" spans="3:15" ht="13.5">
      <c r="C330" s="95" t="str">
        <f>$C$16</f>
        <v>　　　 　  会長　黒田　信子</v>
      </c>
      <c r="D330" s="95"/>
      <c r="E330" s="95"/>
      <c r="F330" s="95"/>
      <c r="K330" s="95" t="str">
        <f>C330</f>
        <v>　　　 　  会長　黒田　信子</v>
      </c>
      <c r="L330" s="95"/>
      <c r="M330" s="95"/>
      <c r="N330" s="95"/>
      <c r="O330" s="95"/>
    </row>
    <row r="331" spans="6:15" ht="15" customHeight="1">
      <c r="F331" s="17" t="s">
        <v>9</v>
      </c>
      <c r="G331" s="18">
        <v>40</v>
      </c>
      <c r="H331" s="18"/>
      <c r="N331" s="17" t="s">
        <v>9</v>
      </c>
      <c r="O331" s="18">
        <v>41</v>
      </c>
    </row>
    <row r="332" spans="1:15" s="37" customFormat="1" ht="19.5" customHeight="1">
      <c r="A332" s="97">
        <f>$A$2</f>
        <v>0</v>
      </c>
      <c r="B332" s="97"/>
      <c r="C332" s="97"/>
      <c r="D332" s="97"/>
      <c r="E332" s="97"/>
      <c r="F332" s="97"/>
      <c r="G332" s="97"/>
      <c r="H332" s="36"/>
      <c r="I332" s="97">
        <f>A332</f>
        <v>0</v>
      </c>
      <c r="J332" s="97"/>
      <c r="K332" s="97"/>
      <c r="L332" s="97"/>
      <c r="M332" s="97"/>
      <c r="N332" s="97"/>
      <c r="O332" s="97"/>
    </row>
    <row r="333" spans="1:15" s="26" customFormat="1" ht="19.5" customHeight="1">
      <c r="A333" s="98">
        <f>I37</f>
        <v>0</v>
      </c>
      <c r="B333" s="94"/>
      <c r="C333" s="94"/>
      <c r="D333" s="94"/>
      <c r="E333" s="94"/>
      <c r="F333" s="94"/>
      <c r="G333" s="94"/>
      <c r="H333" s="32"/>
      <c r="I333" s="94">
        <f>A333</f>
        <v>0</v>
      </c>
      <c r="J333" s="94"/>
      <c r="K333" s="94"/>
      <c r="L333" s="94"/>
      <c r="M333" s="94"/>
      <c r="N333" s="94"/>
      <c r="O333" s="94"/>
    </row>
    <row r="334" spans="1:14" ht="11.25" customHeight="1">
      <c r="A334" s="33"/>
      <c r="B334" s="34"/>
      <c r="C334" s="34"/>
      <c r="D334" s="34"/>
      <c r="E334" s="34"/>
      <c r="F334" s="34"/>
      <c r="H334" s="34"/>
      <c r="I334" s="34"/>
      <c r="J334" s="34"/>
      <c r="K334" s="34"/>
      <c r="L334" s="34"/>
      <c r="M334" s="34"/>
      <c r="N334" s="34"/>
    </row>
    <row r="335" spans="1:15" s="13" customFormat="1" ht="27" customHeight="1">
      <c r="A335" s="100" t="s">
        <v>26</v>
      </c>
      <c r="B335" s="100"/>
      <c r="C335" s="101">
        <f>VLOOKUP(G331,'参加報告書'!$N$14:$Z$33,5,0)</f>
        <v>0</v>
      </c>
      <c r="D335" s="101"/>
      <c r="E335" s="14" t="s">
        <v>28</v>
      </c>
      <c r="F335" s="15">
        <f>VLOOKUP(G331,'参加報告書'!$N$14:$Z$33,2,0)</f>
        <v>0</v>
      </c>
      <c r="G335" s="29"/>
      <c r="H335" s="19"/>
      <c r="I335" s="100" t="str">
        <f>A335</f>
        <v>氏　名　</v>
      </c>
      <c r="J335" s="100"/>
      <c r="K335" s="101" t="e">
        <f>VLOOKUP(O331,'参加報告書'!$N$14:$Z$33,5,0)</f>
        <v>#N/A</v>
      </c>
      <c r="L335" s="101"/>
      <c r="M335" s="14" t="s">
        <v>28</v>
      </c>
      <c r="N335" s="15" t="e">
        <f>VLOOKUP(O331,'参加報告書'!$N$14:$Z$33,2,0)</f>
        <v>#N/A</v>
      </c>
      <c r="O335" s="30"/>
    </row>
    <row r="336" spans="5:8" ht="15.75" customHeight="1">
      <c r="E336" s="10"/>
      <c r="F336" s="10"/>
      <c r="H336" s="31"/>
    </row>
    <row r="337" spans="2:15" ht="37.5" customHeight="1">
      <c r="B337" s="99" t="str">
        <f>$J$7</f>
        <v>上記の者は、2017年12月16日に開催しました「意思決定支援のためのツール説明会①　復命研修」に参加したことを証明します。</v>
      </c>
      <c r="C337" s="99"/>
      <c r="D337" s="99"/>
      <c r="E337" s="99"/>
      <c r="F337" s="99"/>
      <c r="H337" s="31"/>
      <c r="J337" s="99" t="str">
        <f>B337</f>
        <v>上記の者は、2017年12月16日に開催しました「意思決定支援のためのツール説明会①　復命研修」に参加したことを証明します。</v>
      </c>
      <c r="K337" s="99"/>
      <c r="L337" s="99"/>
      <c r="M337" s="99"/>
      <c r="N337" s="99"/>
      <c r="O337" s="21"/>
    </row>
    <row r="338" ht="13.5">
      <c r="H338" s="31"/>
    </row>
    <row r="339" spans="2:15" s="20" customFormat="1" ht="12" customHeight="1">
      <c r="B339" s="99" t="str">
        <f>$J$9</f>
        <v>この研修会参加は、(公社)日本社会福祉士会生涯研修制度のうち、（3）生涯研修制度独自の研修・実績の①社会福祉士会が行う研修で認定社会福祉士会福祉士制度の認証を受けていない研修で「1時間」となります。</v>
      </c>
      <c r="C339" s="99"/>
      <c r="D339" s="99"/>
      <c r="E339" s="99"/>
      <c r="F339" s="99"/>
      <c r="G339" s="18"/>
      <c r="H339" s="18"/>
      <c r="J339" s="99" t="str">
        <f>B339</f>
        <v>この研修会参加は、(公社)日本社会福祉士会生涯研修制度のうち、（3）生涯研修制度独自の研修・実績の①社会福祉士会が行う研修で認定社会福祉士会福祉士制度の認証を受けていない研修で「1時間」となります。</v>
      </c>
      <c r="K339" s="99"/>
      <c r="L339" s="99"/>
      <c r="M339" s="99"/>
      <c r="N339" s="99"/>
      <c r="O339" s="22"/>
    </row>
    <row r="340" spans="2:15" s="20" customFormat="1" ht="12">
      <c r="B340" s="99"/>
      <c r="C340" s="99"/>
      <c r="D340" s="99"/>
      <c r="E340" s="99"/>
      <c r="F340" s="99"/>
      <c r="G340" s="18"/>
      <c r="H340" s="18"/>
      <c r="J340" s="99"/>
      <c r="K340" s="99"/>
      <c r="L340" s="99"/>
      <c r="M340" s="99"/>
      <c r="N340" s="99"/>
      <c r="O340" s="22"/>
    </row>
    <row r="341" spans="2:15" s="20" customFormat="1" ht="25.5" customHeight="1">
      <c r="B341" s="99"/>
      <c r="C341" s="99"/>
      <c r="D341" s="99"/>
      <c r="E341" s="99"/>
      <c r="F341" s="99"/>
      <c r="G341" s="18"/>
      <c r="H341" s="18"/>
      <c r="J341" s="99"/>
      <c r="K341" s="99"/>
      <c r="L341" s="99"/>
      <c r="M341" s="99"/>
      <c r="N341" s="99"/>
      <c r="O341" s="22"/>
    </row>
    <row r="342" ht="13.5">
      <c r="H342" s="31"/>
    </row>
    <row r="343" spans="2:10" ht="13.5">
      <c r="B343" s="16">
        <f>$J$13</f>
        <v>43090</v>
      </c>
      <c r="H343" s="31"/>
      <c r="J343" s="16">
        <f>B343</f>
        <v>43090</v>
      </c>
    </row>
    <row r="344" spans="2:15" ht="9.75" customHeight="1">
      <c r="B344" s="8"/>
      <c r="H344" s="31"/>
      <c r="J344" s="96"/>
      <c r="K344" s="96"/>
      <c r="L344" s="96"/>
      <c r="M344" s="96"/>
      <c r="N344" s="96"/>
      <c r="O344" s="96"/>
    </row>
    <row r="345" spans="2:15" ht="13.5">
      <c r="B345" s="96" t="str">
        <f>$J$15</f>
        <v>一般社団法人　熊本県社会福祉士会</v>
      </c>
      <c r="C345" s="96"/>
      <c r="D345" s="96"/>
      <c r="E345" s="96"/>
      <c r="F345" s="96"/>
      <c r="H345" s="31"/>
      <c r="J345" s="96" t="str">
        <f>B345</f>
        <v>一般社団法人　熊本県社会福祉士会</v>
      </c>
      <c r="K345" s="96"/>
      <c r="L345" s="96"/>
      <c r="M345" s="96"/>
      <c r="N345" s="96"/>
      <c r="O345" s="96"/>
    </row>
    <row r="346" spans="3:15" ht="13.5">
      <c r="C346" s="95" t="str">
        <f>$C$16</f>
        <v>　　　 　  会長　黒田　信子</v>
      </c>
      <c r="D346" s="95"/>
      <c r="E346" s="95"/>
      <c r="F346" s="95"/>
      <c r="H346" s="31"/>
      <c r="K346" s="95" t="str">
        <f>C346</f>
        <v>　　　 　  会長　黒田　信子</v>
      </c>
      <c r="L346" s="95"/>
      <c r="M346" s="95"/>
      <c r="N346" s="95"/>
      <c r="O346" s="95"/>
    </row>
    <row r="347" ht="52.5" customHeight="1">
      <c r="H347" s="31"/>
    </row>
    <row r="348" spans="6:15" ht="15" customHeight="1">
      <c r="F348" s="17" t="s">
        <v>9</v>
      </c>
      <c r="G348" s="18">
        <v>42</v>
      </c>
      <c r="H348" s="31"/>
      <c r="N348" s="17" t="s">
        <v>9</v>
      </c>
      <c r="O348" s="18">
        <v>43</v>
      </c>
    </row>
    <row r="349" spans="1:15" s="37" customFormat="1" ht="19.5" customHeight="1">
      <c r="A349" s="97">
        <f>$A$2</f>
        <v>0</v>
      </c>
      <c r="B349" s="97"/>
      <c r="C349" s="97"/>
      <c r="D349" s="97"/>
      <c r="E349" s="97"/>
      <c r="F349" s="97"/>
      <c r="G349" s="97"/>
      <c r="H349" s="36"/>
      <c r="I349" s="97">
        <f>A349</f>
        <v>0</v>
      </c>
      <c r="J349" s="97"/>
      <c r="K349" s="97"/>
      <c r="L349" s="97"/>
      <c r="M349" s="97"/>
      <c r="N349" s="97"/>
      <c r="O349" s="97"/>
    </row>
    <row r="350" spans="1:15" s="26" customFormat="1" ht="19.5" customHeight="1">
      <c r="A350" s="98">
        <f>I37</f>
        <v>0</v>
      </c>
      <c r="B350" s="94"/>
      <c r="C350" s="94"/>
      <c r="D350" s="94"/>
      <c r="E350" s="94"/>
      <c r="F350" s="94"/>
      <c r="G350" s="94"/>
      <c r="H350" s="32"/>
      <c r="I350" s="94">
        <f>A350</f>
        <v>0</v>
      </c>
      <c r="J350" s="94"/>
      <c r="K350" s="94"/>
      <c r="L350" s="94"/>
      <c r="M350" s="94"/>
      <c r="N350" s="94"/>
      <c r="O350" s="94"/>
    </row>
    <row r="351" spans="1:15" s="26" customFormat="1" ht="11.25" customHeight="1">
      <c r="A351" s="42"/>
      <c r="B351" s="32"/>
      <c r="C351" s="32"/>
      <c r="D351" s="32"/>
      <c r="E351" s="32"/>
      <c r="F351" s="32"/>
      <c r="G351" s="32"/>
      <c r="H351" s="32"/>
      <c r="I351" s="32"/>
      <c r="J351" s="32"/>
      <c r="K351" s="32"/>
      <c r="L351" s="32"/>
      <c r="M351" s="32"/>
      <c r="N351" s="32"/>
      <c r="O351" s="32"/>
    </row>
    <row r="352" spans="1:15" s="13" customFormat="1" ht="27" customHeight="1">
      <c r="A352" s="100" t="s">
        <v>26</v>
      </c>
      <c r="B352" s="100"/>
      <c r="C352" s="101" t="e">
        <f>VLOOKUP(G348,'参加報告書'!$N$14:$Z$33,5,0)</f>
        <v>#N/A</v>
      </c>
      <c r="D352" s="101"/>
      <c r="E352" s="14" t="s">
        <v>28</v>
      </c>
      <c r="F352" s="15" t="e">
        <f>VLOOKUP(G348,'参加報告書'!$N$14:$Z$33,2,0)</f>
        <v>#N/A</v>
      </c>
      <c r="G352" s="29"/>
      <c r="H352" s="19"/>
      <c r="I352" s="100" t="str">
        <f>A352</f>
        <v>氏　名　</v>
      </c>
      <c r="J352" s="100"/>
      <c r="K352" s="101" t="e">
        <f>VLOOKUP(O348,'参加報告書'!$N$14:$Z$33,5,0)</f>
        <v>#N/A</v>
      </c>
      <c r="L352" s="101"/>
      <c r="M352" s="14" t="s">
        <v>28</v>
      </c>
      <c r="N352" s="15" t="e">
        <f>VLOOKUP(O348,'参加報告書'!$N$14:$Z$33,2,0)</f>
        <v>#N/A</v>
      </c>
      <c r="O352" s="30"/>
    </row>
    <row r="353" spans="5:8" ht="13.5" customHeight="1">
      <c r="E353" s="10"/>
      <c r="F353" s="10"/>
      <c r="H353" s="31"/>
    </row>
    <row r="354" spans="2:15" ht="37.5" customHeight="1">
      <c r="B354" s="99" t="str">
        <f>$J$7</f>
        <v>上記の者は、2017年12月16日に開催しました「意思決定支援のためのツール説明会①　復命研修」に参加したことを証明します。</v>
      </c>
      <c r="C354" s="99"/>
      <c r="D354" s="99"/>
      <c r="E354" s="99"/>
      <c r="F354" s="99"/>
      <c r="H354" s="31"/>
      <c r="J354" s="99" t="str">
        <f>B354</f>
        <v>上記の者は、2017年12月16日に開催しました「意思決定支援のためのツール説明会①　復命研修」に参加したことを証明します。</v>
      </c>
      <c r="K354" s="99"/>
      <c r="L354" s="99"/>
      <c r="M354" s="99"/>
      <c r="N354" s="99"/>
      <c r="O354" s="21"/>
    </row>
    <row r="355" ht="13.5">
      <c r="H355" s="31"/>
    </row>
    <row r="356" spans="2:15" s="20" customFormat="1" ht="13.5" customHeight="1">
      <c r="B356" s="99" t="str">
        <f>$J$9</f>
        <v>この研修会参加は、(公社)日本社会福祉士会生涯研修制度のうち、（3）生涯研修制度独自の研修・実績の①社会福祉士会が行う研修で認定社会福祉士会福祉士制度の認証を受けていない研修で「1時間」となります。</v>
      </c>
      <c r="C356" s="99"/>
      <c r="D356" s="99"/>
      <c r="E356" s="99"/>
      <c r="F356" s="99"/>
      <c r="G356" s="18"/>
      <c r="H356" s="18"/>
      <c r="J356" s="99" t="str">
        <f>B356</f>
        <v>この研修会参加は、(公社)日本社会福祉士会生涯研修制度のうち、（3）生涯研修制度独自の研修・実績の①社会福祉士会が行う研修で認定社会福祉士会福祉士制度の認証を受けていない研修で「1時間」となります。</v>
      </c>
      <c r="K356" s="99"/>
      <c r="L356" s="99"/>
      <c r="M356" s="99"/>
      <c r="N356" s="99"/>
      <c r="O356" s="21"/>
    </row>
    <row r="357" spans="2:15" s="20" customFormat="1" ht="12">
      <c r="B357" s="99"/>
      <c r="C357" s="99"/>
      <c r="D357" s="99"/>
      <c r="E357" s="99"/>
      <c r="F357" s="99"/>
      <c r="G357" s="18"/>
      <c r="H357" s="18"/>
      <c r="J357" s="99"/>
      <c r="K357" s="99"/>
      <c r="L357" s="99"/>
      <c r="M357" s="99"/>
      <c r="N357" s="99"/>
      <c r="O357" s="21"/>
    </row>
    <row r="358" spans="2:15" s="20" customFormat="1" ht="25.5" customHeight="1">
      <c r="B358" s="99"/>
      <c r="C358" s="99"/>
      <c r="D358" s="99"/>
      <c r="E358" s="99"/>
      <c r="F358" s="99"/>
      <c r="G358" s="18"/>
      <c r="H358" s="18"/>
      <c r="J358" s="99"/>
      <c r="K358" s="99"/>
      <c r="L358" s="99"/>
      <c r="M358" s="99"/>
      <c r="N358" s="99"/>
      <c r="O358" s="21"/>
    </row>
    <row r="359" ht="13.5">
      <c r="H359" s="31"/>
    </row>
    <row r="360" spans="2:10" ht="13.5">
      <c r="B360" s="16">
        <f>$B$13</f>
        <v>43090</v>
      </c>
      <c r="H360" s="31"/>
      <c r="J360" s="16">
        <f>B360</f>
        <v>43090</v>
      </c>
    </row>
    <row r="361" spans="2:15" ht="9.75" customHeight="1">
      <c r="B361" s="8"/>
      <c r="H361" s="31"/>
      <c r="J361" s="96"/>
      <c r="K361" s="96"/>
      <c r="L361" s="96"/>
      <c r="M361" s="96"/>
      <c r="N361" s="96"/>
      <c r="O361" s="96"/>
    </row>
    <row r="362" spans="2:15" ht="13.5">
      <c r="B362" s="96" t="str">
        <f>$B$15</f>
        <v>一般社団法人　熊本県社会福祉士会</v>
      </c>
      <c r="C362" s="96"/>
      <c r="D362" s="96"/>
      <c r="E362" s="96"/>
      <c r="F362" s="96"/>
      <c r="H362" s="31"/>
      <c r="J362" s="96" t="str">
        <f>B362</f>
        <v>一般社団法人　熊本県社会福祉士会</v>
      </c>
      <c r="K362" s="96"/>
      <c r="L362" s="96"/>
      <c r="M362" s="96"/>
      <c r="N362" s="96"/>
      <c r="O362" s="96"/>
    </row>
    <row r="363" spans="3:15" ht="13.5">
      <c r="C363" s="95" t="str">
        <f>$C$16</f>
        <v>　　　 　  会長　黒田　信子</v>
      </c>
      <c r="D363" s="95"/>
      <c r="E363" s="95"/>
      <c r="F363" s="95"/>
      <c r="H363" s="31"/>
      <c r="K363" s="95" t="str">
        <f>C363</f>
        <v>　　　 　  会長　黒田　信子</v>
      </c>
      <c r="L363" s="95"/>
      <c r="M363" s="95"/>
      <c r="N363" s="95"/>
      <c r="O363" s="95"/>
    </row>
    <row r="364" ht="13.5">
      <c r="H364" s="31"/>
    </row>
  </sheetData>
  <sheetProtection/>
  <mergeCells count="374">
    <mergeCell ref="J361:O361"/>
    <mergeCell ref="B362:F362"/>
    <mergeCell ref="J362:O362"/>
    <mergeCell ref="C363:F363"/>
    <mergeCell ref="K363:O363"/>
    <mergeCell ref="A350:G350"/>
    <mergeCell ref="I350:O350"/>
    <mergeCell ref="A352:B352"/>
    <mergeCell ref="C352:D352"/>
    <mergeCell ref="I352:J352"/>
    <mergeCell ref="K352:L352"/>
    <mergeCell ref="B354:F354"/>
    <mergeCell ref="J354:N354"/>
    <mergeCell ref="B356:F358"/>
    <mergeCell ref="J356:N358"/>
    <mergeCell ref="B339:F341"/>
    <mergeCell ref="J339:N341"/>
    <mergeCell ref="J344:O344"/>
    <mergeCell ref="B345:F345"/>
    <mergeCell ref="J345:O345"/>
    <mergeCell ref="C346:F346"/>
    <mergeCell ref="K346:O346"/>
    <mergeCell ref="A349:G349"/>
    <mergeCell ref="I349:O349"/>
    <mergeCell ref="A332:G332"/>
    <mergeCell ref="I332:O332"/>
    <mergeCell ref="A333:G333"/>
    <mergeCell ref="I333:O333"/>
    <mergeCell ref="A335:B335"/>
    <mergeCell ref="C335:D335"/>
    <mergeCell ref="I335:J335"/>
    <mergeCell ref="K335:L335"/>
    <mergeCell ref="B337:F337"/>
    <mergeCell ref="J337:N337"/>
    <mergeCell ref="B323:F325"/>
    <mergeCell ref="J323:N325"/>
    <mergeCell ref="J328:O328"/>
    <mergeCell ref="B329:F329"/>
    <mergeCell ref="J329:O329"/>
    <mergeCell ref="C330:F330"/>
    <mergeCell ref="K330:O330"/>
    <mergeCell ref="A319:B319"/>
    <mergeCell ref="C319:D319"/>
    <mergeCell ref="I319:J319"/>
    <mergeCell ref="K319:L319"/>
    <mergeCell ref="B321:F321"/>
    <mergeCell ref="J321:N321"/>
    <mergeCell ref="C313:F313"/>
    <mergeCell ref="K313:O313"/>
    <mergeCell ref="A316:G316"/>
    <mergeCell ref="I316:O316"/>
    <mergeCell ref="A317:G317"/>
    <mergeCell ref="I317:O317"/>
    <mergeCell ref="B304:F304"/>
    <mergeCell ref="J304:N304"/>
    <mergeCell ref="B306:F308"/>
    <mergeCell ref="J311:O311"/>
    <mergeCell ref="B312:F312"/>
    <mergeCell ref="J312:O312"/>
    <mergeCell ref="J306:N308"/>
    <mergeCell ref="A299:G299"/>
    <mergeCell ref="I299:O299"/>
    <mergeCell ref="A300:G300"/>
    <mergeCell ref="I300:O300"/>
    <mergeCell ref="A302:B302"/>
    <mergeCell ref="C302:D302"/>
    <mergeCell ref="I302:J302"/>
    <mergeCell ref="K302:L302"/>
    <mergeCell ref="B290:F292"/>
    <mergeCell ref="J290:N292"/>
    <mergeCell ref="J295:O295"/>
    <mergeCell ref="B296:F296"/>
    <mergeCell ref="J296:O296"/>
    <mergeCell ref="C297:F297"/>
    <mergeCell ref="K297:O297"/>
    <mergeCell ref="A286:B286"/>
    <mergeCell ref="C286:D286"/>
    <mergeCell ref="I286:J286"/>
    <mergeCell ref="K286:L286"/>
    <mergeCell ref="B288:F288"/>
    <mergeCell ref="J288:N288"/>
    <mergeCell ref="C280:F280"/>
    <mergeCell ref="K280:O280"/>
    <mergeCell ref="A283:G283"/>
    <mergeCell ref="I283:O283"/>
    <mergeCell ref="A284:G284"/>
    <mergeCell ref="I284:O284"/>
    <mergeCell ref="B271:F271"/>
    <mergeCell ref="J271:N271"/>
    <mergeCell ref="B273:F275"/>
    <mergeCell ref="J278:O278"/>
    <mergeCell ref="B279:F279"/>
    <mergeCell ref="J279:O279"/>
    <mergeCell ref="J273:N275"/>
    <mergeCell ref="A266:G266"/>
    <mergeCell ref="I266:O266"/>
    <mergeCell ref="A267:G267"/>
    <mergeCell ref="I267:O267"/>
    <mergeCell ref="A269:B269"/>
    <mergeCell ref="C269:D269"/>
    <mergeCell ref="I269:J269"/>
    <mergeCell ref="K269:L269"/>
    <mergeCell ref="B257:F259"/>
    <mergeCell ref="J257:N259"/>
    <mergeCell ref="J262:O262"/>
    <mergeCell ref="B263:F263"/>
    <mergeCell ref="J263:O263"/>
    <mergeCell ref="C264:F264"/>
    <mergeCell ref="K264:O264"/>
    <mergeCell ref="A253:B253"/>
    <mergeCell ref="C253:D253"/>
    <mergeCell ref="I253:J253"/>
    <mergeCell ref="K253:L253"/>
    <mergeCell ref="B255:F255"/>
    <mergeCell ref="J255:N255"/>
    <mergeCell ref="C247:F247"/>
    <mergeCell ref="K247:O247"/>
    <mergeCell ref="A250:G250"/>
    <mergeCell ref="I250:O250"/>
    <mergeCell ref="A251:G251"/>
    <mergeCell ref="I251:O251"/>
    <mergeCell ref="B238:F238"/>
    <mergeCell ref="J238:N238"/>
    <mergeCell ref="B240:F242"/>
    <mergeCell ref="J245:O245"/>
    <mergeCell ref="B246:F246"/>
    <mergeCell ref="J246:O246"/>
    <mergeCell ref="J240:N242"/>
    <mergeCell ref="A233:G233"/>
    <mergeCell ref="I233:O233"/>
    <mergeCell ref="A234:G234"/>
    <mergeCell ref="I234:O234"/>
    <mergeCell ref="A236:B236"/>
    <mergeCell ref="C236:D236"/>
    <mergeCell ref="I236:J236"/>
    <mergeCell ref="K236:L236"/>
    <mergeCell ref="B224:F226"/>
    <mergeCell ref="J224:N226"/>
    <mergeCell ref="J229:O229"/>
    <mergeCell ref="B230:F230"/>
    <mergeCell ref="J230:O230"/>
    <mergeCell ref="C231:F231"/>
    <mergeCell ref="K231:O231"/>
    <mergeCell ref="A220:B220"/>
    <mergeCell ref="C220:D220"/>
    <mergeCell ref="I220:J220"/>
    <mergeCell ref="K220:L220"/>
    <mergeCell ref="B222:F222"/>
    <mergeCell ref="J222:N222"/>
    <mergeCell ref="C214:F214"/>
    <mergeCell ref="K214:O214"/>
    <mergeCell ref="A217:G217"/>
    <mergeCell ref="I217:O217"/>
    <mergeCell ref="A218:G218"/>
    <mergeCell ref="I218:O218"/>
    <mergeCell ref="B205:F205"/>
    <mergeCell ref="J205:N205"/>
    <mergeCell ref="B207:F209"/>
    <mergeCell ref="J212:O212"/>
    <mergeCell ref="B213:F213"/>
    <mergeCell ref="J213:O213"/>
    <mergeCell ref="J207:N209"/>
    <mergeCell ref="A200:G200"/>
    <mergeCell ref="I200:O200"/>
    <mergeCell ref="A201:G201"/>
    <mergeCell ref="I201:O201"/>
    <mergeCell ref="A203:B203"/>
    <mergeCell ref="C203:D203"/>
    <mergeCell ref="I203:J203"/>
    <mergeCell ref="K203:L203"/>
    <mergeCell ref="B191:F193"/>
    <mergeCell ref="J191:N193"/>
    <mergeCell ref="J196:O196"/>
    <mergeCell ref="B197:F197"/>
    <mergeCell ref="J197:O197"/>
    <mergeCell ref="C198:F198"/>
    <mergeCell ref="K198:O198"/>
    <mergeCell ref="A187:B187"/>
    <mergeCell ref="C187:D187"/>
    <mergeCell ref="I187:J187"/>
    <mergeCell ref="K187:L187"/>
    <mergeCell ref="B189:F189"/>
    <mergeCell ref="J189:N189"/>
    <mergeCell ref="C181:F181"/>
    <mergeCell ref="K181:O181"/>
    <mergeCell ref="A184:G184"/>
    <mergeCell ref="I184:O184"/>
    <mergeCell ref="A185:G185"/>
    <mergeCell ref="I185:O185"/>
    <mergeCell ref="B172:F172"/>
    <mergeCell ref="J172:N172"/>
    <mergeCell ref="B174:F176"/>
    <mergeCell ref="J179:O179"/>
    <mergeCell ref="B180:F180"/>
    <mergeCell ref="J180:O180"/>
    <mergeCell ref="J174:N176"/>
    <mergeCell ref="A167:G167"/>
    <mergeCell ref="I167:O167"/>
    <mergeCell ref="A168:G168"/>
    <mergeCell ref="I168:O168"/>
    <mergeCell ref="A170:B170"/>
    <mergeCell ref="C170:D170"/>
    <mergeCell ref="I170:J170"/>
    <mergeCell ref="K170:L170"/>
    <mergeCell ref="B158:F160"/>
    <mergeCell ref="J158:N160"/>
    <mergeCell ref="J163:O163"/>
    <mergeCell ref="B164:F164"/>
    <mergeCell ref="J164:O164"/>
    <mergeCell ref="C165:F165"/>
    <mergeCell ref="K165:O165"/>
    <mergeCell ref="A154:B154"/>
    <mergeCell ref="C154:D154"/>
    <mergeCell ref="I154:J154"/>
    <mergeCell ref="K154:L154"/>
    <mergeCell ref="B156:F156"/>
    <mergeCell ref="J156:N156"/>
    <mergeCell ref="C148:F148"/>
    <mergeCell ref="K148:O148"/>
    <mergeCell ref="A151:G151"/>
    <mergeCell ref="I151:O151"/>
    <mergeCell ref="A152:G152"/>
    <mergeCell ref="I152:O152"/>
    <mergeCell ref="B139:F139"/>
    <mergeCell ref="J139:N139"/>
    <mergeCell ref="B141:F143"/>
    <mergeCell ref="J146:O146"/>
    <mergeCell ref="B147:F147"/>
    <mergeCell ref="J147:O147"/>
    <mergeCell ref="J141:N143"/>
    <mergeCell ref="A134:G134"/>
    <mergeCell ref="I134:O134"/>
    <mergeCell ref="A135:G135"/>
    <mergeCell ref="I135:O135"/>
    <mergeCell ref="A137:B137"/>
    <mergeCell ref="C137:D137"/>
    <mergeCell ref="I137:J137"/>
    <mergeCell ref="K137:L137"/>
    <mergeCell ref="B125:F127"/>
    <mergeCell ref="J125:N127"/>
    <mergeCell ref="J130:O130"/>
    <mergeCell ref="B131:F131"/>
    <mergeCell ref="J131:O131"/>
    <mergeCell ref="C132:F132"/>
    <mergeCell ref="K132:O132"/>
    <mergeCell ref="A121:B121"/>
    <mergeCell ref="C121:D121"/>
    <mergeCell ref="I121:J121"/>
    <mergeCell ref="K121:L121"/>
    <mergeCell ref="B123:F123"/>
    <mergeCell ref="J123:N123"/>
    <mergeCell ref="C115:F115"/>
    <mergeCell ref="K115:O115"/>
    <mergeCell ref="A118:G118"/>
    <mergeCell ref="I118:O118"/>
    <mergeCell ref="A119:G119"/>
    <mergeCell ref="I119:O119"/>
    <mergeCell ref="B106:F106"/>
    <mergeCell ref="J106:N106"/>
    <mergeCell ref="B108:F110"/>
    <mergeCell ref="J113:O113"/>
    <mergeCell ref="B114:F114"/>
    <mergeCell ref="J114:O114"/>
    <mergeCell ref="J108:N110"/>
    <mergeCell ref="A101:G101"/>
    <mergeCell ref="I101:O101"/>
    <mergeCell ref="A102:G102"/>
    <mergeCell ref="I102:O102"/>
    <mergeCell ref="A104:B104"/>
    <mergeCell ref="C104:D104"/>
    <mergeCell ref="I104:J104"/>
    <mergeCell ref="K104:L104"/>
    <mergeCell ref="B92:F94"/>
    <mergeCell ref="J92:N94"/>
    <mergeCell ref="J97:O97"/>
    <mergeCell ref="B98:F98"/>
    <mergeCell ref="J98:O98"/>
    <mergeCell ref="C99:F99"/>
    <mergeCell ref="K99:O99"/>
    <mergeCell ref="A88:B88"/>
    <mergeCell ref="C88:D88"/>
    <mergeCell ref="I88:J88"/>
    <mergeCell ref="K88:L88"/>
    <mergeCell ref="B90:F90"/>
    <mergeCell ref="J90:N90"/>
    <mergeCell ref="C82:F82"/>
    <mergeCell ref="K82:O82"/>
    <mergeCell ref="A85:G85"/>
    <mergeCell ref="I85:O85"/>
    <mergeCell ref="A86:G86"/>
    <mergeCell ref="I86:O86"/>
    <mergeCell ref="B73:F73"/>
    <mergeCell ref="J73:N73"/>
    <mergeCell ref="B75:F77"/>
    <mergeCell ref="J80:O80"/>
    <mergeCell ref="B81:F81"/>
    <mergeCell ref="J81:O81"/>
    <mergeCell ref="J75:N77"/>
    <mergeCell ref="A68:G68"/>
    <mergeCell ref="I68:O68"/>
    <mergeCell ref="A69:G69"/>
    <mergeCell ref="I69:O69"/>
    <mergeCell ref="A71:B71"/>
    <mergeCell ref="C71:D71"/>
    <mergeCell ref="I71:J71"/>
    <mergeCell ref="K71:L71"/>
    <mergeCell ref="B59:F61"/>
    <mergeCell ref="J59:N61"/>
    <mergeCell ref="J64:O64"/>
    <mergeCell ref="B65:F65"/>
    <mergeCell ref="J65:O65"/>
    <mergeCell ref="C66:F66"/>
    <mergeCell ref="K66:O66"/>
    <mergeCell ref="A55:B55"/>
    <mergeCell ref="C55:D55"/>
    <mergeCell ref="I55:J55"/>
    <mergeCell ref="K55:L55"/>
    <mergeCell ref="B57:F57"/>
    <mergeCell ref="J57:N57"/>
    <mergeCell ref="C49:F49"/>
    <mergeCell ref="K49:O49"/>
    <mergeCell ref="A52:G52"/>
    <mergeCell ref="I52:O52"/>
    <mergeCell ref="A53:G53"/>
    <mergeCell ref="I53:O53"/>
    <mergeCell ref="B40:F40"/>
    <mergeCell ref="J40:N40"/>
    <mergeCell ref="B42:F44"/>
    <mergeCell ref="J47:O47"/>
    <mergeCell ref="B48:F48"/>
    <mergeCell ref="J48:O48"/>
    <mergeCell ref="J42:N44"/>
    <mergeCell ref="A35:G35"/>
    <mergeCell ref="I35:O35"/>
    <mergeCell ref="A36:G36"/>
    <mergeCell ref="I36:O36"/>
    <mergeCell ref="A38:B38"/>
    <mergeCell ref="C38:D38"/>
    <mergeCell ref="I38:J38"/>
    <mergeCell ref="K38:L38"/>
    <mergeCell ref="C33:F33"/>
    <mergeCell ref="K33:O33"/>
    <mergeCell ref="A2:G2"/>
    <mergeCell ref="I2:O2"/>
    <mergeCell ref="I5:J5"/>
    <mergeCell ref="A3:G3"/>
    <mergeCell ref="A5:B5"/>
    <mergeCell ref="K5:L5"/>
    <mergeCell ref="C5:D5"/>
    <mergeCell ref="B9:F11"/>
    <mergeCell ref="B32:F32"/>
    <mergeCell ref="J32:O32"/>
    <mergeCell ref="B24:F24"/>
    <mergeCell ref="B26:F28"/>
    <mergeCell ref="J24:N24"/>
    <mergeCell ref="J26:N28"/>
    <mergeCell ref="A22:B22"/>
    <mergeCell ref="I22:J22"/>
    <mergeCell ref="C22:D22"/>
    <mergeCell ref="K22:L22"/>
    <mergeCell ref="J7:N7"/>
    <mergeCell ref="J31:O31"/>
    <mergeCell ref="A19:G19"/>
    <mergeCell ref="J14:O14"/>
    <mergeCell ref="I3:O3"/>
    <mergeCell ref="C16:F16"/>
    <mergeCell ref="B15:F15"/>
    <mergeCell ref="I19:O19"/>
    <mergeCell ref="A20:G20"/>
    <mergeCell ref="I20:O20"/>
    <mergeCell ref="B7:F7"/>
    <mergeCell ref="J9:N11"/>
    <mergeCell ref="J15:O15"/>
    <mergeCell ref="K16:O16"/>
  </mergeCells>
  <printOptions/>
  <pageMargins left="0.3937007874015748" right="0.1968503937007874" top="0.35433070866141736" bottom="0.3543307086614173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AA40"/>
  <sheetViews>
    <sheetView showGridLines="0" zoomScalePageLayoutView="0" workbookViewId="0" topLeftCell="A1">
      <selection activeCell="AA17" sqref="AA17"/>
    </sheetView>
  </sheetViews>
  <sheetFormatPr defaultColWidth="9.140625" defaultRowHeight="15"/>
  <cols>
    <col min="1" max="1" width="3.57421875" style="1" customWidth="1"/>
    <col min="2" max="3" width="4.00390625" style="1" customWidth="1"/>
    <col min="4" max="4" width="4.00390625" style="0" customWidth="1"/>
    <col min="5" max="5" width="2.57421875" style="0" customWidth="1"/>
    <col min="6" max="6" width="2.421875" style="0" customWidth="1"/>
    <col min="7" max="7" width="2.57421875" style="0" customWidth="1"/>
    <col min="8" max="8" width="3.8515625" style="0" customWidth="1"/>
    <col min="9" max="10" width="2.57421875" style="0" customWidth="1"/>
    <col min="11" max="11" width="5.00390625" style="0" customWidth="1"/>
    <col min="12" max="13" width="3.00390625" style="0" customWidth="1"/>
    <col min="14" max="14" width="3.57421875" style="0" customWidth="1"/>
    <col min="15" max="15" width="3.7109375" style="0" customWidth="1"/>
    <col min="16" max="16" width="4.00390625" style="0" customWidth="1"/>
    <col min="17" max="26" width="3.00390625" style="0" customWidth="1"/>
    <col min="27" max="27" width="44.00390625" style="0" customWidth="1"/>
  </cols>
  <sheetData>
    <row r="1" spans="16:26" ht="15.75" customHeight="1">
      <c r="P1" s="24"/>
      <c r="Q1" s="24"/>
      <c r="R1" s="75" t="s">
        <v>32</v>
      </c>
      <c r="S1" s="76"/>
      <c r="T1" s="79"/>
      <c r="U1" s="75" t="s">
        <v>31</v>
      </c>
      <c r="V1" s="76"/>
      <c r="W1" s="77"/>
      <c r="X1" s="74" t="s">
        <v>16</v>
      </c>
      <c r="Y1" s="74"/>
      <c r="Z1" s="74"/>
    </row>
    <row r="2" spans="1:26" ht="51" customHeight="1">
      <c r="A2" s="64" t="s">
        <v>37</v>
      </c>
      <c r="B2" s="64"/>
      <c r="C2" s="64"/>
      <c r="D2" s="64"/>
      <c r="E2" s="64"/>
      <c r="F2" s="64"/>
      <c r="G2" s="64"/>
      <c r="H2" s="64"/>
      <c r="I2" s="64"/>
      <c r="J2" s="64"/>
      <c r="K2" s="64"/>
      <c r="L2" s="64"/>
      <c r="M2" s="64"/>
      <c r="P2" s="25"/>
      <c r="Q2" s="25"/>
      <c r="R2" s="78"/>
      <c r="S2" s="55"/>
      <c r="T2" s="80"/>
      <c r="U2" s="78"/>
      <c r="V2" s="55"/>
      <c r="W2" s="56"/>
      <c r="X2" s="62"/>
      <c r="Y2" s="62"/>
      <c r="Z2" s="62"/>
    </row>
    <row r="3" spans="1:26" ht="35.25" customHeight="1">
      <c r="A3" s="70" t="s">
        <v>0</v>
      </c>
      <c r="B3" s="70"/>
      <c r="C3" s="70"/>
      <c r="D3" s="70"/>
      <c r="E3" s="70"/>
      <c r="F3" s="70"/>
      <c r="G3" s="70"/>
      <c r="H3" s="70"/>
      <c r="I3" s="70"/>
      <c r="J3" s="70"/>
      <c r="K3" s="70"/>
      <c r="L3" s="70"/>
      <c r="M3" s="70"/>
      <c r="N3" s="70"/>
      <c r="O3" s="70"/>
      <c r="P3" s="70"/>
      <c r="Q3" s="70"/>
      <c r="R3" s="70"/>
      <c r="S3" s="70"/>
      <c r="T3" s="70"/>
      <c r="U3" s="70"/>
      <c r="V3" s="70"/>
      <c r="W3" s="70"/>
      <c r="X3" s="70"/>
      <c r="Y3" s="70"/>
      <c r="Z3" s="70"/>
    </row>
    <row r="4" spans="1:26" ht="21" customHeight="1">
      <c r="A4" s="63" t="s">
        <v>14</v>
      </c>
      <c r="B4" s="63"/>
      <c r="C4" s="63"/>
      <c r="D4" s="63"/>
      <c r="E4" s="63"/>
      <c r="F4" s="63"/>
      <c r="G4" s="63"/>
      <c r="H4" s="63"/>
      <c r="I4" s="63"/>
      <c r="J4" s="63"/>
      <c r="K4" s="63"/>
      <c r="L4" s="63"/>
      <c r="M4" s="63"/>
      <c r="N4" s="63"/>
      <c r="O4" s="63"/>
      <c r="P4" s="63"/>
      <c r="Q4" s="63"/>
      <c r="R4" s="63"/>
      <c r="S4" s="63"/>
      <c r="T4" s="63"/>
      <c r="U4" s="63"/>
      <c r="V4" s="63"/>
      <c r="W4" s="63"/>
      <c r="X4" s="63"/>
      <c r="Y4" s="63"/>
      <c r="Z4" s="28"/>
    </row>
    <row r="5" spans="16:27" ht="18.75" customHeight="1">
      <c r="P5" s="52" t="s">
        <v>6</v>
      </c>
      <c r="Q5" s="52"/>
      <c r="R5" s="116">
        <v>43269</v>
      </c>
      <c r="S5" s="116"/>
      <c r="T5" s="116"/>
      <c r="U5" s="116"/>
      <c r="V5" s="116"/>
      <c r="W5" s="116"/>
      <c r="X5" s="116"/>
      <c r="Y5" s="116"/>
      <c r="Z5" s="116"/>
      <c r="AA5" s="44" t="s">
        <v>53</v>
      </c>
    </row>
    <row r="6" spans="16:26" ht="24" customHeight="1">
      <c r="P6" s="52" t="s">
        <v>7</v>
      </c>
      <c r="Q6" s="52"/>
      <c r="R6" s="117" t="s">
        <v>43</v>
      </c>
      <c r="S6" s="117"/>
      <c r="T6" s="117"/>
      <c r="U6" s="117"/>
      <c r="V6" s="117"/>
      <c r="W6" s="117"/>
      <c r="X6" s="117"/>
      <c r="Y6" s="117"/>
      <c r="Z6" s="117"/>
    </row>
    <row r="7" spans="16:26" ht="13.5" customHeight="1">
      <c r="P7" s="2"/>
      <c r="Q7" s="2"/>
      <c r="R7" s="2"/>
      <c r="S7" s="2"/>
      <c r="T7" s="2"/>
      <c r="U7" s="2"/>
      <c r="V7" s="2"/>
      <c r="W7" s="2"/>
      <c r="X7" s="2"/>
      <c r="Y7" s="2"/>
      <c r="Z7" s="3"/>
    </row>
    <row r="8" spans="1:26" ht="24" customHeight="1">
      <c r="A8" s="54" t="s">
        <v>5</v>
      </c>
      <c r="B8" s="55"/>
      <c r="C8" s="55"/>
      <c r="D8" s="56"/>
      <c r="E8" s="115" t="s">
        <v>44</v>
      </c>
      <c r="F8" s="58"/>
      <c r="G8" s="58"/>
      <c r="H8" s="58"/>
      <c r="I8" s="58"/>
      <c r="J8" s="58"/>
      <c r="K8" s="58"/>
      <c r="L8" s="58"/>
      <c r="M8" s="58"/>
      <c r="N8" s="58"/>
      <c r="O8" s="58"/>
      <c r="P8" s="58"/>
      <c r="Q8" s="58"/>
      <c r="R8" s="58"/>
      <c r="S8" s="58"/>
      <c r="T8" s="58"/>
      <c r="U8" s="58"/>
      <c r="V8" s="58"/>
      <c r="W8" s="58"/>
      <c r="X8" s="58"/>
      <c r="Y8" s="58"/>
      <c r="Z8" s="59"/>
    </row>
    <row r="9" spans="1:26" ht="24" customHeight="1">
      <c r="A9" s="54" t="s">
        <v>4</v>
      </c>
      <c r="B9" s="55"/>
      <c r="C9" s="55"/>
      <c r="D9" s="56"/>
      <c r="E9" s="115" t="s">
        <v>45</v>
      </c>
      <c r="F9" s="58"/>
      <c r="G9" s="58"/>
      <c r="H9" s="58"/>
      <c r="I9" s="58"/>
      <c r="J9" s="58"/>
      <c r="K9" s="58"/>
      <c r="L9" s="58"/>
      <c r="M9" s="58"/>
      <c r="N9" s="58"/>
      <c r="O9" s="58"/>
      <c r="P9" s="58"/>
      <c r="Q9" s="58"/>
      <c r="R9" s="58"/>
      <c r="S9" s="58"/>
      <c r="T9" s="58"/>
      <c r="U9" s="58"/>
      <c r="V9" s="58"/>
      <c r="W9" s="58"/>
      <c r="X9" s="58"/>
      <c r="Y9" s="58"/>
      <c r="Z9" s="59"/>
    </row>
    <row r="10" spans="1:27" ht="24" customHeight="1">
      <c r="A10" s="65" t="s">
        <v>1</v>
      </c>
      <c r="B10" s="66"/>
      <c r="C10" s="66"/>
      <c r="D10" s="67"/>
      <c r="E10" s="102">
        <v>43268</v>
      </c>
      <c r="F10" s="103"/>
      <c r="G10" s="103"/>
      <c r="H10" s="103"/>
      <c r="I10" s="103"/>
      <c r="J10" s="103"/>
      <c r="K10" s="103"/>
      <c r="L10" s="107" t="str">
        <f>IF(E10="","",TEXT(E10,"aaaa"))</f>
        <v>日曜日</v>
      </c>
      <c r="M10" s="108"/>
      <c r="N10" s="68" t="s">
        <v>23</v>
      </c>
      <c r="O10" s="69"/>
      <c r="P10" s="104">
        <v>0.5833333333333334</v>
      </c>
      <c r="Q10" s="105"/>
      <c r="R10" s="105"/>
      <c r="S10" s="105"/>
      <c r="T10" s="105"/>
      <c r="U10" s="38" t="s">
        <v>8</v>
      </c>
      <c r="V10" s="105">
        <v>0.6458333333333334</v>
      </c>
      <c r="W10" s="105"/>
      <c r="X10" s="105"/>
      <c r="Y10" s="105"/>
      <c r="Z10" s="106"/>
      <c r="AA10" s="45" t="s">
        <v>46</v>
      </c>
    </row>
    <row r="11" spans="1:26" ht="24" customHeight="1">
      <c r="A11" s="62" t="s">
        <v>12</v>
      </c>
      <c r="B11" s="62"/>
      <c r="C11" s="62"/>
      <c r="D11" s="62"/>
      <c r="E11" s="39" t="s">
        <v>17</v>
      </c>
      <c r="F11" s="40">
        <f>I11+L11</f>
        <v>4</v>
      </c>
      <c r="G11" s="40" t="s">
        <v>18</v>
      </c>
      <c r="H11" s="40" t="s">
        <v>19</v>
      </c>
      <c r="I11" s="46">
        <v>3</v>
      </c>
      <c r="J11" s="40" t="s">
        <v>22</v>
      </c>
      <c r="K11" s="40" t="s">
        <v>20</v>
      </c>
      <c r="L11" s="46">
        <v>1</v>
      </c>
      <c r="M11" s="41" t="s">
        <v>21</v>
      </c>
      <c r="N11" s="72" t="s">
        <v>11</v>
      </c>
      <c r="O11" s="72"/>
      <c r="P11" s="113">
        <v>1.5</v>
      </c>
      <c r="Q11" s="113"/>
      <c r="R11" s="113"/>
      <c r="S11" s="114"/>
      <c r="T11" s="83" t="s">
        <v>42</v>
      </c>
      <c r="U11" s="84"/>
      <c r="V11" s="84"/>
      <c r="W11" s="84"/>
      <c r="X11" s="84"/>
      <c r="Y11" s="84"/>
      <c r="Z11" s="84"/>
    </row>
    <row r="12" spans="1:26" ht="15.75" customHeight="1">
      <c r="A12" s="4"/>
      <c r="B12" s="4"/>
      <c r="C12" s="4"/>
      <c r="D12" s="4"/>
      <c r="E12" s="5"/>
      <c r="F12" s="5"/>
      <c r="G12" s="5"/>
      <c r="H12" s="5"/>
      <c r="I12" s="5"/>
      <c r="J12" s="5"/>
      <c r="K12" s="5"/>
      <c r="L12" s="5"/>
      <c r="M12" s="6"/>
      <c r="N12" s="5"/>
      <c r="O12" s="5"/>
      <c r="P12" s="81" t="s">
        <v>13</v>
      </c>
      <c r="Q12" s="82"/>
      <c r="R12" s="82"/>
      <c r="S12" s="82"/>
      <c r="T12" s="82"/>
      <c r="U12" s="82"/>
      <c r="V12" s="82"/>
      <c r="W12" s="82"/>
      <c r="X12" s="82"/>
      <c r="Y12" s="82"/>
      <c r="Z12" s="82"/>
    </row>
    <row r="13" spans="1:26" ht="18" customHeight="1">
      <c r="A13" s="43" t="s">
        <v>9</v>
      </c>
      <c r="B13" s="62" t="s">
        <v>2</v>
      </c>
      <c r="C13" s="62"/>
      <c r="D13" s="62"/>
      <c r="E13" s="62" t="s">
        <v>3</v>
      </c>
      <c r="F13" s="62"/>
      <c r="G13" s="62"/>
      <c r="H13" s="62"/>
      <c r="I13" s="62"/>
      <c r="J13" s="62"/>
      <c r="K13" s="62"/>
      <c r="L13" s="62"/>
      <c r="M13" s="62"/>
      <c r="N13" s="43" t="s">
        <v>9</v>
      </c>
      <c r="O13" s="62" t="s">
        <v>2</v>
      </c>
      <c r="P13" s="62"/>
      <c r="Q13" s="62"/>
      <c r="R13" s="62" t="s">
        <v>10</v>
      </c>
      <c r="S13" s="62"/>
      <c r="T13" s="62"/>
      <c r="U13" s="62"/>
      <c r="V13" s="62"/>
      <c r="W13" s="62"/>
      <c r="X13" s="62"/>
      <c r="Y13" s="62"/>
      <c r="Z13" s="62"/>
    </row>
    <row r="14" spans="1:26" ht="21.75" customHeight="1">
      <c r="A14" s="27" t="s">
        <v>33</v>
      </c>
      <c r="B14" s="112">
        <v>555</v>
      </c>
      <c r="C14" s="112"/>
      <c r="D14" s="112"/>
      <c r="E14" s="112" t="s">
        <v>48</v>
      </c>
      <c r="F14" s="112"/>
      <c r="G14" s="112"/>
      <c r="H14" s="112"/>
      <c r="I14" s="112"/>
      <c r="J14" s="112"/>
      <c r="K14" s="112"/>
      <c r="L14" s="112"/>
      <c r="M14" s="112"/>
      <c r="N14" s="43">
        <v>21</v>
      </c>
      <c r="O14" s="62"/>
      <c r="P14" s="62"/>
      <c r="Q14" s="62"/>
      <c r="R14" s="73"/>
      <c r="S14" s="73"/>
      <c r="T14" s="73"/>
      <c r="U14" s="73"/>
      <c r="V14" s="73"/>
      <c r="W14" s="73"/>
      <c r="X14" s="73"/>
      <c r="Y14" s="73"/>
      <c r="Z14" s="73"/>
    </row>
    <row r="15" spans="1:26" ht="21.75" customHeight="1">
      <c r="A15" s="43">
        <v>1</v>
      </c>
      <c r="B15" s="109">
        <v>11111</v>
      </c>
      <c r="C15" s="109"/>
      <c r="D15" s="109"/>
      <c r="E15" s="110" t="s">
        <v>49</v>
      </c>
      <c r="F15" s="110"/>
      <c r="G15" s="110"/>
      <c r="H15" s="110"/>
      <c r="I15" s="110"/>
      <c r="J15" s="110"/>
      <c r="K15" s="110"/>
      <c r="L15" s="110"/>
      <c r="M15" s="110"/>
      <c r="N15" s="43">
        <v>22</v>
      </c>
      <c r="O15" s="62"/>
      <c r="P15" s="62"/>
      <c r="Q15" s="62"/>
      <c r="R15" s="72"/>
      <c r="S15" s="72"/>
      <c r="T15" s="72"/>
      <c r="U15" s="72"/>
      <c r="V15" s="72"/>
      <c r="W15" s="72"/>
      <c r="X15" s="72"/>
      <c r="Y15" s="72"/>
      <c r="Z15" s="72"/>
    </row>
    <row r="16" spans="1:26" ht="21.75" customHeight="1">
      <c r="A16" s="43">
        <v>2</v>
      </c>
      <c r="B16" s="109">
        <v>22222</v>
      </c>
      <c r="C16" s="109"/>
      <c r="D16" s="109"/>
      <c r="E16" s="110" t="s">
        <v>50</v>
      </c>
      <c r="F16" s="110"/>
      <c r="G16" s="110"/>
      <c r="H16" s="110"/>
      <c r="I16" s="110"/>
      <c r="J16" s="110"/>
      <c r="K16" s="110"/>
      <c r="L16" s="110"/>
      <c r="M16" s="110"/>
      <c r="N16" s="43">
        <v>23</v>
      </c>
      <c r="O16" s="62"/>
      <c r="P16" s="62"/>
      <c r="Q16" s="62"/>
      <c r="R16" s="72"/>
      <c r="S16" s="72"/>
      <c r="T16" s="72"/>
      <c r="U16" s="72"/>
      <c r="V16" s="72"/>
      <c r="W16" s="72"/>
      <c r="X16" s="72"/>
      <c r="Y16" s="72"/>
      <c r="Z16" s="72"/>
    </row>
    <row r="17" spans="1:26" ht="21.75" customHeight="1">
      <c r="A17" s="43">
        <v>3</v>
      </c>
      <c r="B17" s="109">
        <v>33333</v>
      </c>
      <c r="C17" s="109"/>
      <c r="D17" s="109"/>
      <c r="E17" s="111" t="s">
        <v>51</v>
      </c>
      <c r="F17" s="111"/>
      <c r="G17" s="111"/>
      <c r="H17" s="111"/>
      <c r="I17" s="111"/>
      <c r="J17" s="111"/>
      <c r="K17" s="111"/>
      <c r="L17" s="111"/>
      <c r="M17" s="111"/>
      <c r="N17" s="43">
        <v>24</v>
      </c>
      <c r="O17" s="62"/>
      <c r="P17" s="62"/>
      <c r="Q17" s="62"/>
      <c r="R17" s="72"/>
      <c r="S17" s="72"/>
      <c r="T17" s="72"/>
      <c r="U17" s="72"/>
      <c r="V17" s="72"/>
      <c r="W17" s="72"/>
      <c r="X17" s="72"/>
      <c r="Y17" s="72"/>
      <c r="Z17" s="72"/>
    </row>
    <row r="18" spans="1:26" ht="21.75" customHeight="1">
      <c r="A18" s="43">
        <v>4</v>
      </c>
      <c r="B18" s="109" t="s">
        <v>47</v>
      </c>
      <c r="C18" s="109"/>
      <c r="D18" s="109"/>
      <c r="E18" s="110" t="s">
        <v>52</v>
      </c>
      <c r="F18" s="110"/>
      <c r="G18" s="110"/>
      <c r="H18" s="110"/>
      <c r="I18" s="110"/>
      <c r="J18" s="110"/>
      <c r="K18" s="110"/>
      <c r="L18" s="110"/>
      <c r="M18" s="110"/>
      <c r="N18" s="43">
        <v>25</v>
      </c>
      <c r="O18" s="62"/>
      <c r="P18" s="62"/>
      <c r="Q18" s="62"/>
      <c r="R18" s="62"/>
      <c r="S18" s="62"/>
      <c r="T18" s="62"/>
      <c r="U18" s="62"/>
      <c r="V18" s="62"/>
      <c r="W18" s="62"/>
      <c r="X18" s="62"/>
      <c r="Y18" s="62"/>
      <c r="Z18" s="62"/>
    </row>
    <row r="19" spans="1:26" ht="21.75" customHeight="1">
      <c r="A19" s="43">
        <v>5</v>
      </c>
      <c r="B19" s="62"/>
      <c r="C19" s="62"/>
      <c r="D19" s="62"/>
      <c r="E19" s="73"/>
      <c r="F19" s="73"/>
      <c r="G19" s="73"/>
      <c r="H19" s="73"/>
      <c r="I19" s="73"/>
      <c r="J19" s="73"/>
      <c r="K19" s="73"/>
      <c r="L19" s="73"/>
      <c r="M19" s="73"/>
      <c r="N19" s="43">
        <v>26</v>
      </c>
      <c r="O19" s="62"/>
      <c r="P19" s="62"/>
      <c r="Q19" s="62"/>
      <c r="R19" s="62"/>
      <c r="S19" s="62"/>
      <c r="T19" s="62"/>
      <c r="U19" s="62"/>
      <c r="V19" s="62"/>
      <c r="W19" s="62"/>
      <c r="X19" s="62"/>
      <c r="Y19" s="62"/>
      <c r="Z19" s="62"/>
    </row>
    <row r="20" spans="1:26" ht="21.75" customHeight="1">
      <c r="A20" s="43">
        <v>6</v>
      </c>
      <c r="B20" s="62"/>
      <c r="C20" s="62"/>
      <c r="D20" s="62"/>
      <c r="E20" s="73"/>
      <c r="F20" s="73"/>
      <c r="G20" s="73"/>
      <c r="H20" s="73"/>
      <c r="I20" s="73"/>
      <c r="J20" s="73"/>
      <c r="K20" s="73"/>
      <c r="L20" s="73"/>
      <c r="M20" s="73"/>
      <c r="N20" s="43">
        <v>27</v>
      </c>
      <c r="O20" s="62"/>
      <c r="P20" s="62"/>
      <c r="Q20" s="62"/>
      <c r="R20" s="62"/>
      <c r="S20" s="62"/>
      <c r="T20" s="62"/>
      <c r="U20" s="62"/>
      <c r="V20" s="62"/>
      <c r="W20" s="62"/>
      <c r="X20" s="62"/>
      <c r="Y20" s="62"/>
      <c r="Z20" s="62"/>
    </row>
    <row r="21" spans="1:26" ht="21.75" customHeight="1">
      <c r="A21" s="43">
        <v>7</v>
      </c>
      <c r="B21" s="62"/>
      <c r="C21" s="62"/>
      <c r="D21" s="62"/>
      <c r="E21" s="73"/>
      <c r="F21" s="73"/>
      <c r="G21" s="73"/>
      <c r="H21" s="73"/>
      <c r="I21" s="73"/>
      <c r="J21" s="73"/>
      <c r="K21" s="73"/>
      <c r="L21" s="73"/>
      <c r="M21" s="73"/>
      <c r="N21" s="43">
        <v>28</v>
      </c>
      <c r="O21" s="62"/>
      <c r="P21" s="62"/>
      <c r="Q21" s="62"/>
      <c r="R21" s="62"/>
      <c r="S21" s="62"/>
      <c r="T21" s="62"/>
      <c r="U21" s="62"/>
      <c r="V21" s="62"/>
      <c r="W21" s="62"/>
      <c r="X21" s="62"/>
      <c r="Y21" s="62"/>
      <c r="Z21" s="62"/>
    </row>
    <row r="22" spans="1:26" ht="21.75" customHeight="1">
      <c r="A22" s="43">
        <v>8</v>
      </c>
      <c r="B22" s="62"/>
      <c r="C22" s="62"/>
      <c r="D22" s="62"/>
      <c r="E22" s="73"/>
      <c r="F22" s="73"/>
      <c r="G22" s="73"/>
      <c r="H22" s="73"/>
      <c r="I22" s="73"/>
      <c r="J22" s="73"/>
      <c r="K22" s="73"/>
      <c r="L22" s="73"/>
      <c r="M22" s="73"/>
      <c r="N22" s="43">
        <v>29</v>
      </c>
      <c r="O22" s="62"/>
      <c r="P22" s="62"/>
      <c r="Q22" s="62"/>
      <c r="R22" s="62"/>
      <c r="S22" s="62"/>
      <c r="T22" s="62"/>
      <c r="U22" s="62"/>
      <c r="V22" s="62"/>
      <c r="W22" s="62"/>
      <c r="X22" s="62"/>
      <c r="Y22" s="62"/>
      <c r="Z22" s="62"/>
    </row>
    <row r="23" spans="1:26" ht="21.75" customHeight="1">
      <c r="A23" s="43">
        <v>9</v>
      </c>
      <c r="B23" s="62"/>
      <c r="C23" s="62"/>
      <c r="D23" s="62"/>
      <c r="E23" s="88"/>
      <c r="F23" s="88"/>
      <c r="G23" s="88"/>
      <c r="H23" s="88"/>
      <c r="I23" s="88"/>
      <c r="J23" s="88"/>
      <c r="K23" s="88"/>
      <c r="L23" s="88"/>
      <c r="M23" s="88"/>
      <c r="N23" s="43">
        <v>30</v>
      </c>
      <c r="O23" s="62"/>
      <c r="P23" s="62"/>
      <c r="Q23" s="62"/>
      <c r="R23" s="62"/>
      <c r="S23" s="62"/>
      <c r="T23" s="62"/>
      <c r="U23" s="62"/>
      <c r="V23" s="62"/>
      <c r="W23" s="62"/>
      <c r="X23" s="62"/>
      <c r="Y23" s="62"/>
      <c r="Z23" s="62"/>
    </row>
    <row r="24" spans="1:26" ht="21.75" customHeight="1">
      <c r="A24" s="43">
        <v>10</v>
      </c>
      <c r="B24" s="62"/>
      <c r="C24" s="62"/>
      <c r="D24" s="62"/>
      <c r="E24" s="73"/>
      <c r="F24" s="73"/>
      <c r="G24" s="73"/>
      <c r="H24" s="73"/>
      <c r="I24" s="73"/>
      <c r="J24" s="73"/>
      <c r="K24" s="73"/>
      <c r="L24" s="73"/>
      <c r="M24" s="73"/>
      <c r="N24" s="43">
        <v>31</v>
      </c>
      <c r="O24" s="62"/>
      <c r="P24" s="62"/>
      <c r="Q24" s="62"/>
      <c r="R24" s="62"/>
      <c r="S24" s="62"/>
      <c r="T24" s="62"/>
      <c r="U24" s="62"/>
      <c r="V24" s="62"/>
      <c r="W24" s="62"/>
      <c r="X24" s="62"/>
      <c r="Y24" s="62"/>
      <c r="Z24" s="62"/>
    </row>
    <row r="25" spans="1:26" ht="21.75" customHeight="1">
      <c r="A25" s="43">
        <v>11</v>
      </c>
      <c r="B25" s="62"/>
      <c r="C25" s="62"/>
      <c r="D25" s="62"/>
      <c r="E25" s="73"/>
      <c r="F25" s="73"/>
      <c r="G25" s="73"/>
      <c r="H25" s="73"/>
      <c r="I25" s="73"/>
      <c r="J25" s="73"/>
      <c r="K25" s="73"/>
      <c r="L25" s="73"/>
      <c r="M25" s="73"/>
      <c r="N25" s="43">
        <v>32</v>
      </c>
      <c r="O25" s="62"/>
      <c r="P25" s="62"/>
      <c r="Q25" s="62"/>
      <c r="R25" s="62"/>
      <c r="S25" s="62"/>
      <c r="T25" s="62"/>
      <c r="U25" s="62"/>
      <c r="V25" s="62"/>
      <c r="W25" s="62"/>
      <c r="X25" s="62"/>
      <c r="Y25" s="62"/>
      <c r="Z25" s="62"/>
    </row>
    <row r="26" spans="1:26" ht="21.75" customHeight="1">
      <c r="A26" s="43">
        <v>12</v>
      </c>
      <c r="B26" s="62"/>
      <c r="C26" s="62"/>
      <c r="D26" s="62"/>
      <c r="E26" s="73"/>
      <c r="F26" s="73"/>
      <c r="G26" s="73"/>
      <c r="H26" s="73"/>
      <c r="I26" s="73"/>
      <c r="J26" s="73"/>
      <c r="K26" s="73"/>
      <c r="L26" s="73"/>
      <c r="M26" s="73"/>
      <c r="N26" s="43">
        <v>33</v>
      </c>
      <c r="O26" s="62"/>
      <c r="P26" s="62"/>
      <c r="Q26" s="62"/>
      <c r="R26" s="62"/>
      <c r="S26" s="62"/>
      <c r="T26" s="62"/>
      <c r="U26" s="62"/>
      <c r="V26" s="62"/>
      <c r="W26" s="62"/>
      <c r="X26" s="62"/>
      <c r="Y26" s="62"/>
      <c r="Z26" s="62"/>
    </row>
    <row r="27" spans="1:26" ht="21.75" customHeight="1">
      <c r="A27" s="43">
        <v>13</v>
      </c>
      <c r="B27" s="62"/>
      <c r="C27" s="62"/>
      <c r="D27" s="62"/>
      <c r="E27" s="73"/>
      <c r="F27" s="73"/>
      <c r="G27" s="73"/>
      <c r="H27" s="73"/>
      <c r="I27" s="73"/>
      <c r="J27" s="73"/>
      <c r="K27" s="73"/>
      <c r="L27" s="73"/>
      <c r="M27" s="73"/>
      <c r="N27" s="43">
        <v>34</v>
      </c>
      <c r="O27" s="62"/>
      <c r="P27" s="62"/>
      <c r="Q27" s="62"/>
      <c r="R27" s="62"/>
      <c r="S27" s="62"/>
      <c r="T27" s="62"/>
      <c r="U27" s="62"/>
      <c r="V27" s="62"/>
      <c r="W27" s="62"/>
      <c r="X27" s="62"/>
      <c r="Y27" s="62"/>
      <c r="Z27" s="62"/>
    </row>
    <row r="28" spans="1:26" ht="21.75" customHeight="1">
      <c r="A28" s="43">
        <v>14</v>
      </c>
      <c r="B28" s="62"/>
      <c r="C28" s="62"/>
      <c r="D28" s="62"/>
      <c r="E28" s="73"/>
      <c r="F28" s="73"/>
      <c r="G28" s="73"/>
      <c r="H28" s="73"/>
      <c r="I28" s="73"/>
      <c r="J28" s="73"/>
      <c r="K28" s="73"/>
      <c r="L28" s="73"/>
      <c r="M28" s="73"/>
      <c r="N28" s="43">
        <v>35</v>
      </c>
      <c r="O28" s="62"/>
      <c r="P28" s="62"/>
      <c r="Q28" s="62"/>
      <c r="R28" s="62"/>
      <c r="S28" s="62"/>
      <c r="T28" s="62"/>
      <c r="U28" s="62"/>
      <c r="V28" s="62"/>
      <c r="W28" s="62"/>
      <c r="X28" s="62"/>
      <c r="Y28" s="62"/>
      <c r="Z28" s="62"/>
    </row>
    <row r="29" spans="1:26" ht="21.75" customHeight="1">
      <c r="A29" s="43">
        <v>15</v>
      </c>
      <c r="B29" s="62"/>
      <c r="C29" s="62"/>
      <c r="D29" s="62"/>
      <c r="E29" s="73"/>
      <c r="F29" s="73"/>
      <c r="G29" s="73"/>
      <c r="H29" s="73"/>
      <c r="I29" s="73"/>
      <c r="J29" s="73"/>
      <c r="K29" s="73"/>
      <c r="L29" s="73"/>
      <c r="M29" s="73"/>
      <c r="N29" s="43">
        <v>36</v>
      </c>
      <c r="O29" s="62"/>
      <c r="P29" s="62"/>
      <c r="Q29" s="62"/>
      <c r="R29" s="62"/>
      <c r="S29" s="62"/>
      <c r="T29" s="62"/>
      <c r="U29" s="62"/>
      <c r="V29" s="62"/>
      <c r="W29" s="62"/>
      <c r="X29" s="62"/>
      <c r="Y29" s="62"/>
      <c r="Z29" s="62"/>
    </row>
    <row r="30" spans="1:26" ht="21.75" customHeight="1">
      <c r="A30" s="43">
        <v>16</v>
      </c>
      <c r="B30" s="62"/>
      <c r="C30" s="62"/>
      <c r="D30" s="62"/>
      <c r="E30" s="88"/>
      <c r="F30" s="88"/>
      <c r="G30" s="88"/>
      <c r="H30" s="88"/>
      <c r="I30" s="88"/>
      <c r="J30" s="88"/>
      <c r="K30" s="88"/>
      <c r="L30" s="88"/>
      <c r="M30" s="88"/>
      <c r="N30" s="43">
        <v>37</v>
      </c>
      <c r="O30" s="62"/>
      <c r="P30" s="62"/>
      <c r="Q30" s="62"/>
      <c r="R30" s="62"/>
      <c r="S30" s="62"/>
      <c r="T30" s="62"/>
      <c r="U30" s="62"/>
      <c r="V30" s="62"/>
      <c r="W30" s="62"/>
      <c r="X30" s="62"/>
      <c r="Y30" s="62"/>
      <c r="Z30" s="62"/>
    </row>
    <row r="31" spans="1:26" ht="21.75" customHeight="1">
      <c r="A31" s="43">
        <v>17</v>
      </c>
      <c r="B31" s="62"/>
      <c r="C31" s="62"/>
      <c r="D31" s="62"/>
      <c r="E31" s="73"/>
      <c r="F31" s="73"/>
      <c r="G31" s="73"/>
      <c r="H31" s="73"/>
      <c r="I31" s="73"/>
      <c r="J31" s="73"/>
      <c r="K31" s="73"/>
      <c r="L31" s="73"/>
      <c r="M31" s="73"/>
      <c r="N31" s="43">
        <v>38</v>
      </c>
      <c r="O31" s="62"/>
      <c r="P31" s="62"/>
      <c r="Q31" s="62"/>
      <c r="R31" s="62"/>
      <c r="S31" s="62"/>
      <c r="T31" s="62"/>
      <c r="U31" s="62"/>
      <c r="V31" s="62"/>
      <c r="W31" s="62"/>
      <c r="X31" s="62"/>
      <c r="Y31" s="62"/>
      <c r="Z31" s="62"/>
    </row>
    <row r="32" spans="1:26" ht="21.75" customHeight="1">
      <c r="A32" s="43">
        <v>18</v>
      </c>
      <c r="B32" s="62"/>
      <c r="C32" s="62"/>
      <c r="D32" s="62"/>
      <c r="E32" s="93"/>
      <c r="F32" s="93"/>
      <c r="G32" s="93"/>
      <c r="H32" s="93"/>
      <c r="I32" s="93"/>
      <c r="J32" s="93"/>
      <c r="K32" s="93"/>
      <c r="L32" s="93"/>
      <c r="M32" s="93"/>
      <c r="N32" s="43">
        <v>39</v>
      </c>
      <c r="O32" s="62"/>
      <c r="P32" s="62"/>
      <c r="Q32" s="62"/>
      <c r="R32" s="62"/>
      <c r="S32" s="62"/>
      <c r="T32" s="62"/>
      <c r="U32" s="62"/>
      <c r="V32" s="62"/>
      <c r="W32" s="62"/>
      <c r="X32" s="62"/>
      <c r="Y32" s="62"/>
      <c r="Z32" s="62"/>
    </row>
    <row r="33" spans="1:26" ht="21.75" customHeight="1">
      <c r="A33" s="43">
        <v>19</v>
      </c>
      <c r="B33" s="62"/>
      <c r="C33" s="62"/>
      <c r="D33" s="62"/>
      <c r="E33" s="73"/>
      <c r="F33" s="73"/>
      <c r="G33" s="73"/>
      <c r="H33" s="73"/>
      <c r="I33" s="73"/>
      <c r="J33" s="73"/>
      <c r="K33" s="73"/>
      <c r="L33" s="73"/>
      <c r="M33" s="73"/>
      <c r="N33" s="43">
        <v>40</v>
      </c>
      <c r="O33" s="62"/>
      <c r="P33" s="62"/>
      <c r="Q33" s="62"/>
      <c r="R33" s="62"/>
      <c r="S33" s="62"/>
      <c r="T33" s="62"/>
      <c r="U33" s="62"/>
      <c r="V33" s="62"/>
      <c r="W33" s="62"/>
      <c r="X33" s="62"/>
      <c r="Y33" s="62"/>
      <c r="Z33" s="62"/>
    </row>
    <row r="34" spans="1:26" ht="21.75" customHeight="1">
      <c r="A34" s="43">
        <v>20</v>
      </c>
      <c r="B34" s="62"/>
      <c r="C34" s="62"/>
      <c r="D34" s="62"/>
      <c r="E34" s="73"/>
      <c r="F34" s="73"/>
      <c r="G34" s="73"/>
      <c r="H34" s="73"/>
      <c r="I34" s="73"/>
      <c r="J34" s="73"/>
      <c r="K34" s="73"/>
      <c r="L34" s="73"/>
      <c r="M34" s="73"/>
      <c r="N34" s="43"/>
      <c r="O34" s="62"/>
      <c r="P34" s="62"/>
      <c r="Q34" s="62"/>
      <c r="R34" s="62"/>
      <c r="S34" s="62"/>
      <c r="T34" s="62"/>
      <c r="U34" s="62"/>
      <c r="V34" s="62"/>
      <c r="W34" s="62"/>
      <c r="X34" s="62"/>
      <c r="Y34" s="62"/>
      <c r="Z34" s="62"/>
    </row>
    <row r="35" spans="1:26" ht="18.75" customHeight="1">
      <c r="A35" s="91" t="s">
        <v>15</v>
      </c>
      <c r="B35" s="91"/>
      <c r="C35" s="91"/>
      <c r="D35" s="91"/>
      <c r="E35" s="91"/>
      <c r="F35" s="91"/>
      <c r="G35" s="91"/>
      <c r="H35" s="91"/>
      <c r="I35" s="91"/>
      <c r="J35" s="91"/>
      <c r="K35" s="91"/>
      <c r="L35" s="91"/>
      <c r="M35" s="91"/>
      <c r="N35" s="91"/>
      <c r="O35" s="91"/>
      <c r="P35" s="91"/>
      <c r="Q35" s="91"/>
      <c r="R35" s="91"/>
      <c r="S35" s="91"/>
      <c r="T35" s="91"/>
      <c r="U35" s="91"/>
      <c r="V35" s="91"/>
      <c r="W35" s="91"/>
      <c r="X35" s="91"/>
      <c r="Y35" s="91"/>
      <c r="Z35" s="91"/>
    </row>
    <row r="36" spans="1:26" ht="18.75" customHeight="1">
      <c r="A36" s="90" t="s">
        <v>24</v>
      </c>
      <c r="B36" s="90"/>
      <c r="C36" s="90"/>
      <c r="D36" s="90"/>
      <c r="E36" s="90"/>
      <c r="F36" s="90"/>
      <c r="G36" s="90"/>
      <c r="H36" s="90"/>
      <c r="I36" s="90"/>
      <c r="J36" s="90"/>
      <c r="K36" s="90"/>
      <c r="L36" s="90"/>
      <c r="M36" s="90"/>
      <c r="N36" s="90"/>
      <c r="O36" s="90"/>
      <c r="P36" s="90"/>
      <c r="Q36" s="90"/>
      <c r="R36" s="90"/>
      <c r="S36" s="90"/>
      <c r="T36" s="90"/>
      <c r="U36" s="90"/>
      <c r="V36" s="90"/>
      <c r="W36" s="90"/>
      <c r="X36" s="90"/>
      <c r="Y36" s="90"/>
      <c r="Z36" s="90"/>
    </row>
    <row r="37" spans="1:26" ht="18.75" customHeight="1">
      <c r="A37" s="92" t="s">
        <v>25</v>
      </c>
      <c r="B37" s="92"/>
      <c r="C37" s="92"/>
      <c r="D37" s="92"/>
      <c r="E37" s="92"/>
      <c r="F37" s="92"/>
      <c r="G37" s="92"/>
      <c r="H37" s="92"/>
      <c r="I37" s="92"/>
      <c r="J37" s="92"/>
      <c r="K37" s="92"/>
      <c r="L37" s="92"/>
      <c r="M37" s="92"/>
      <c r="N37" s="92"/>
      <c r="O37" s="92"/>
      <c r="P37" s="92"/>
      <c r="Q37" s="92"/>
      <c r="R37" s="92"/>
      <c r="S37" s="92"/>
      <c r="T37" s="92"/>
      <c r="U37" s="92"/>
      <c r="V37" s="92"/>
      <c r="W37" s="92"/>
      <c r="X37" s="92"/>
      <c r="Y37" s="92"/>
      <c r="Z37" s="92"/>
    </row>
    <row r="38" spans="4:15" ht="23.25" customHeight="1">
      <c r="D38" s="1"/>
      <c r="E38" s="1"/>
      <c r="F38" s="1"/>
      <c r="G38" s="1"/>
      <c r="H38" s="1"/>
      <c r="I38" s="1"/>
      <c r="J38" s="1"/>
      <c r="K38" s="1"/>
      <c r="L38" s="1"/>
      <c r="M38" s="1"/>
      <c r="N38" s="1"/>
      <c r="O38" s="1"/>
    </row>
    <row r="39" spans="4:15" ht="23.25" customHeight="1">
      <c r="D39" s="1"/>
      <c r="E39" s="1"/>
      <c r="F39" s="1"/>
      <c r="G39" s="1"/>
      <c r="H39" s="1"/>
      <c r="I39" s="1"/>
      <c r="J39" s="1"/>
      <c r="K39" s="1"/>
      <c r="L39" s="1"/>
      <c r="M39" s="1"/>
      <c r="N39" s="1"/>
      <c r="O39" s="1"/>
    </row>
    <row r="40" spans="4:15" ht="23.25" customHeight="1">
      <c r="D40" s="1"/>
      <c r="E40" s="1"/>
      <c r="F40" s="1"/>
      <c r="G40" s="1"/>
      <c r="H40" s="1"/>
      <c r="I40" s="1"/>
      <c r="J40" s="1"/>
      <c r="K40" s="1"/>
      <c r="L40" s="1"/>
      <c r="M40" s="1"/>
      <c r="N40" s="1"/>
      <c r="O40" s="1"/>
    </row>
  </sheetData>
  <sheetProtection/>
  <mergeCells count="119">
    <mergeCell ref="R1:T1"/>
    <mergeCell ref="U1:W1"/>
    <mergeCell ref="X1:Z1"/>
    <mergeCell ref="A2:M2"/>
    <mergeCell ref="R2:T2"/>
    <mergeCell ref="U2:W2"/>
    <mergeCell ref="X2:Z2"/>
    <mergeCell ref="A3:Z3"/>
    <mergeCell ref="A4:Y4"/>
    <mergeCell ref="P5:Q5"/>
    <mergeCell ref="R5:Z5"/>
    <mergeCell ref="P6:Q6"/>
    <mergeCell ref="R6:Z6"/>
    <mergeCell ref="A8:D8"/>
    <mergeCell ref="E8:Z8"/>
    <mergeCell ref="A9:D9"/>
    <mergeCell ref="E9:Z9"/>
    <mergeCell ref="A10:D10"/>
    <mergeCell ref="N10:O10"/>
    <mergeCell ref="A11:D11"/>
    <mergeCell ref="N11:O11"/>
    <mergeCell ref="P11:S11"/>
    <mergeCell ref="T11:Z11"/>
    <mergeCell ref="P12:Z12"/>
    <mergeCell ref="B13:D13"/>
    <mergeCell ref="E13:M13"/>
    <mergeCell ref="O13:Q13"/>
    <mergeCell ref="R13:Z13"/>
    <mergeCell ref="B14:D14"/>
    <mergeCell ref="E14:M14"/>
    <mergeCell ref="O14:Q14"/>
    <mergeCell ref="R14:Z14"/>
    <mergeCell ref="B15:D15"/>
    <mergeCell ref="E15:M15"/>
    <mergeCell ref="O15:Q15"/>
    <mergeCell ref="R15:Z15"/>
    <mergeCell ref="B16:D16"/>
    <mergeCell ref="E16:M16"/>
    <mergeCell ref="O16:Q16"/>
    <mergeCell ref="R16:Z16"/>
    <mergeCell ref="B17:D17"/>
    <mergeCell ref="E17:M17"/>
    <mergeCell ref="O17:Q17"/>
    <mergeCell ref="R17:Z17"/>
    <mergeCell ref="B18:D18"/>
    <mergeCell ref="E18:M18"/>
    <mergeCell ref="O18:Q18"/>
    <mergeCell ref="R18:Z18"/>
    <mergeCell ref="B19:D19"/>
    <mergeCell ref="E19:M19"/>
    <mergeCell ref="O19:Q19"/>
    <mergeCell ref="R19:Z19"/>
    <mergeCell ref="B20:D20"/>
    <mergeCell ref="E20:M20"/>
    <mergeCell ref="O20:Q20"/>
    <mergeCell ref="R20:Z20"/>
    <mergeCell ref="B21:D21"/>
    <mergeCell ref="E21:M21"/>
    <mergeCell ref="O21:Q21"/>
    <mergeCell ref="R21:Z21"/>
    <mergeCell ref="B22:D22"/>
    <mergeCell ref="E22:M22"/>
    <mergeCell ref="O22:Q22"/>
    <mergeCell ref="R22:Z22"/>
    <mergeCell ref="B23:D23"/>
    <mergeCell ref="E23:M23"/>
    <mergeCell ref="O23:Q23"/>
    <mergeCell ref="R23:Z23"/>
    <mergeCell ref="B24:D24"/>
    <mergeCell ref="E24:M24"/>
    <mergeCell ref="O24:Q24"/>
    <mergeCell ref="R24:Z24"/>
    <mergeCell ref="B25:D25"/>
    <mergeCell ref="E25:M25"/>
    <mergeCell ref="O25:Q25"/>
    <mergeCell ref="R25:Z25"/>
    <mergeCell ref="B26:D26"/>
    <mergeCell ref="E26:M26"/>
    <mergeCell ref="O26:Q26"/>
    <mergeCell ref="R26:Z26"/>
    <mergeCell ref="B27:D27"/>
    <mergeCell ref="E27:M27"/>
    <mergeCell ref="O27:Q27"/>
    <mergeCell ref="R27:Z27"/>
    <mergeCell ref="B28:D28"/>
    <mergeCell ref="E28:M28"/>
    <mergeCell ref="O28:Q28"/>
    <mergeCell ref="R28:Z28"/>
    <mergeCell ref="B29:D29"/>
    <mergeCell ref="E29:M29"/>
    <mergeCell ref="O29:Q29"/>
    <mergeCell ref="R29:Z29"/>
    <mergeCell ref="B30:D30"/>
    <mergeCell ref="E30:M30"/>
    <mergeCell ref="O30:Q30"/>
    <mergeCell ref="R30:Z30"/>
    <mergeCell ref="B31:D31"/>
    <mergeCell ref="E31:M31"/>
    <mergeCell ref="O31:Q31"/>
    <mergeCell ref="R31:Z31"/>
    <mergeCell ref="A36:Z36"/>
    <mergeCell ref="B32:D32"/>
    <mergeCell ref="E32:M32"/>
    <mergeCell ref="O32:Q32"/>
    <mergeCell ref="R32:Z32"/>
    <mergeCell ref="B33:D33"/>
    <mergeCell ref="E33:M33"/>
    <mergeCell ref="O33:Q33"/>
    <mergeCell ref="R33:Z33"/>
    <mergeCell ref="A37:Z37"/>
    <mergeCell ref="E10:K10"/>
    <mergeCell ref="P10:T10"/>
    <mergeCell ref="V10:Z10"/>
    <mergeCell ref="L10:M10"/>
    <mergeCell ref="B34:D34"/>
    <mergeCell ref="E34:M34"/>
    <mergeCell ref="O34:Q34"/>
    <mergeCell ref="R34:Z34"/>
    <mergeCell ref="A35:Z35"/>
  </mergeCells>
  <dataValidations count="1">
    <dataValidation type="list" allowBlank="1" showInputMessage="1" sqref="O14:Q34 B14:D34">
      <formula1>"非会員"</formula1>
    </dataValidation>
  </dataValidations>
  <printOptions/>
  <pageMargins left="0.9055118110236221" right="0.5118110236220472" top="0.9448818897637796" bottom="0.5511811023622047" header="0.31496062992125984" footer="0.31496062992125984"/>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F31" sqref="F3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FJ-USER</cp:lastModifiedBy>
  <cp:lastPrinted>2017-12-21T01:42:32Z</cp:lastPrinted>
  <dcterms:created xsi:type="dcterms:W3CDTF">2017-05-16T13:39:50Z</dcterms:created>
  <dcterms:modified xsi:type="dcterms:W3CDTF">2018-08-27T09:02:18Z</dcterms:modified>
  <cp:category/>
  <cp:version/>
  <cp:contentType/>
  <cp:contentStatus/>
</cp:coreProperties>
</file>